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CONTROL INTERNO 2025\SEGUIMIENTO PLANES DE MEJORAMIENTO\SEGUIMIENTO PLAN MEJORAMIENTO  AUDITORÍA INTERNA SGC y SCI 2025\"/>
    </mc:Choice>
  </mc:AlternateContent>
  <bookViews>
    <workbookView xWindow="0" yWindow="0" windowWidth="20460" windowHeight="8445"/>
  </bookViews>
  <sheets>
    <sheet name="PLAN DE MEJORAMIENTO" sheetId="1" r:id="rId1"/>
  </sheets>
  <definedNames>
    <definedName name="_xlnm._FilterDatabase" localSheetId="0" hidden="1">'PLAN DE MEJORAMIENTO'!$C$7:$C$52</definedName>
    <definedName name="_xlnm.Print_Area" localSheetId="0">'PLAN DE MEJORAMIENTO'!$A$1:$S$65</definedName>
    <definedName name="_xlnm.Print_Titles" localSheetId="0">'PLAN DE MEJORAMIENTO'!$2:$8</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57" i="1" l="1"/>
  <c r="E56" i="1"/>
  <c r="E55" i="1"/>
  <c r="B11" i="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10" i="1"/>
  <c r="F55" i="1" l="1"/>
  <c r="F56" i="1"/>
  <c r="E58" i="1"/>
  <c r="F57" i="1" s="1"/>
  <c r="F58" i="1" l="1"/>
</calcChain>
</file>

<file path=xl/comments1.xml><?xml version="1.0" encoding="utf-8"?>
<comments xmlns="http://schemas.openxmlformats.org/spreadsheetml/2006/main">
  <authors>
    <author>USUARIO</author>
    <author>Lenz Sanchez Amezquita</author>
  </authors>
  <commentList>
    <comment ref="E6" authorId="0" shapeId="0">
      <text>
        <r>
          <rPr>
            <b/>
            <sz val="9"/>
            <color indexed="81"/>
            <rFont val="Tahoma"/>
            <family val="2"/>
          </rPr>
          <t>USUARIO:</t>
        </r>
        <r>
          <rPr>
            <sz val="9"/>
            <color indexed="81"/>
            <rFont val="Tahoma"/>
            <family val="2"/>
          </rPr>
          <t xml:space="preserve">
DÍA/ MES /AÑO</t>
        </r>
      </text>
    </comment>
    <comment ref="F7" authorId="0" shapeId="0">
      <text>
        <r>
          <rPr>
            <b/>
            <sz val="9"/>
            <color indexed="81"/>
            <rFont val="Tahoma"/>
            <family val="2"/>
          </rPr>
          <t xml:space="preserve">AI: AUDITORIA INTERNA
AE: AUDITORIA EXTERNA
SC: SALIDA NO CONFORME
</t>
        </r>
      </text>
    </comment>
    <comment ref="Q7" authorId="1" shapeId="0">
      <text>
        <r>
          <rPr>
            <b/>
            <sz val="9"/>
            <color indexed="81"/>
            <rFont val="Tahoma"/>
            <family val="2"/>
          </rPr>
          <t>Lenz Sanchez Amezquita:</t>
        </r>
        <r>
          <rPr>
            <sz val="9"/>
            <color indexed="81"/>
            <rFont val="Tahoma"/>
            <family val="2"/>
          </rPr>
          <t xml:space="preserve">
esta parte del formato se diligencia en los reportes de avance de cumplimiento al plan de mejoramiento, por lo general a los 3 meses avance y los siguientes 3  cierre del plan. </t>
        </r>
      </text>
    </comment>
    <comment ref="U7" authorId="1" shapeId="0">
      <text>
        <r>
          <rPr>
            <b/>
            <sz val="9"/>
            <color indexed="81"/>
            <rFont val="Tahoma"/>
            <family val="2"/>
          </rPr>
          <t>Lenz Sanchez Amezquita:</t>
        </r>
        <r>
          <rPr>
            <sz val="9"/>
            <color indexed="81"/>
            <rFont val="Tahoma"/>
            <family val="2"/>
          </rPr>
          <t xml:space="preserve">
esta parte del formato se diligencia en los reportes de avance de cumplimiento al plan de mejoramiento, por lo general a los 3 meses avance y los siguientes 3  cierre del plan. </t>
        </r>
      </text>
    </comment>
    <comment ref="Y7" authorId="1" shapeId="0">
      <text>
        <r>
          <rPr>
            <b/>
            <sz val="9"/>
            <color indexed="81"/>
            <rFont val="Tahoma"/>
            <family val="2"/>
          </rPr>
          <t>Lenz Sanchez Amezquita:</t>
        </r>
        <r>
          <rPr>
            <sz val="9"/>
            <color indexed="81"/>
            <rFont val="Tahoma"/>
            <family val="2"/>
          </rPr>
          <t xml:space="preserve">
esta parte del formato se diligencia en los reportes de avance de cumplimiento al plan de mejoramiento, por lo general a los 3 meses avance y los siguientes 3  cierre del plan. </t>
        </r>
      </text>
    </comment>
    <comment ref="AC7" authorId="1" shapeId="0">
      <text>
        <r>
          <rPr>
            <b/>
            <sz val="9"/>
            <color indexed="81"/>
            <rFont val="Tahoma"/>
            <family val="2"/>
          </rPr>
          <t>Lenz Sanchez Amezquita:</t>
        </r>
        <r>
          <rPr>
            <sz val="9"/>
            <color indexed="81"/>
            <rFont val="Tahoma"/>
            <family val="2"/>
          </rPr>
          <t xml:space="preserve">
esta parte del formato se diligencia en los reportes de avance de cumplimiento al plan de mejoramiento, por lo general a los 3 meses avance y los siguientes 3  cierre del plan. </t>
        </r>
      </text>
    </comment>
    <comment ref="P8" authorId="0" shapeId="0">
      <text>
        <r>
          <rPr>
            <b/>
            <sz val="9"/>
            <color indexed="81"/>
            <rFont val="Tahoma"/>
            <family val="2"/>
          </rPr>
          <t xml:space="preserve">ESCRIBA EL VALOR PORCENTUAL DEL AVANCE
</t>
        </r>
      </text>
    </comment>
    <comment ref="Q8" authorId="0" shapeId="0">
      <text>
        <r>
          <rPr>
            <b/>
            <sz val="9"/>
            <color indexed="81"/>
            <rFont val="Tahoma"/>
            <family val="2"/>
          </rPr>
          <t xml:space="preserve">ESCRIBA SI ES ABIERTA O CERRADA 
</t>
        </r>
      </text>
    </comment>
    <comment ref="T8" authorId="0" shapeId="0">
      <text>
        <r>
          <rPr>
            <b/>
            <sz val="9"/>
            <color indexed="81"/>
            <rFont val="Tahoma"/>
            <family val="2"/>
          </rPr>
          <t xml:space="preserve">ESCRIBA EL VALOR PORCENTUAL DEL AVANCE
</t>
        </r>
      </text>
    </comment>
    <comment ref="X8" authorId="0" shapeId="0">
      <text>
        <r>
          <rPr>
            <b/>
            <sz val="9"/>
            <color indexed="81"/>
            <rFont val="Tahoma"/>
            <family val="2"/>
          </rPr>
          <t xml:space="preserve">ESCRIBA EL VALOR PORCENTUAL DEL AVANCE
</t>
        </r>
      </text>
    </comment>
    <comment ref="AB8" authorId="0" shapeId="0">
      <text>
        <r>
          <rPr>
            <b/>
            <sz val="9"/>
            <color indexed="81"/>
            <rFont val="Tahoma"/>
            <family val="2"/>
          </rPr>
          <t xml:space="preserve">ESCRIBA EL VALOR PORCENTUAL DEL AVANCE
</t>
        </r>
      </text>
    </comment>
  </commentList>
</comments>
</file>

<file path=xl/sharedStrings.xml><?xml version="1.0" encoding="utf-8"?>
<sst xmlns="http://schemas.openxmlformats.org/spreadsheetml/2006/main" count="519" uniqueCount="313">
  <si>
    <t>SISTEMA DE GESTIÓN DE CALIDAD</t>
  </si>
  <si>
    <t>PLAN DE MEJORAMIENTO</t>
  </si>
  <si>
    <t>CODIGO : RSC01-08</t>
  </si>
  <si>
    <t>PROCESO DE SEGUIMIENTO Y CONTROL</t>
  </si>
  <si>
    <t>FECHA DE APROBACIÓN: 24/06/2022</t>
  </si>
  <si>
    <t>VERSIÓN: 03</t>
  </si>
  <si>
    <t>TRD_101_72_02</t>
  </si>
  <si>
    <t>SEGUIMIENTO TRIMESTRAL OFICINA DE CONTROL INTERNO</t>
  </si>
  <si>
    <t>Fecha de elaboración:</t>
  </si>
  <si>
    <t>Fecha de seguimiento 1:</t>
  </si>
  <si>
    <t>__/___/____</t>
  </si>
  <si>
    <t>Fecha de seguimiento 2:</t>
  </si>
  <si>
    <t>Fecha de seguimiento 3:</t>
  </si>
  <si>
    <t>Fecha de seguimiento 4:</t>
  </si>
  <si>
    <t>No</t>
  </si>
  <si>
    <t>PROCESO</t>
  </si>
  <si>
    <t>DESCRICPIÓN DEL  HALLAZGO</t>
  </si>
  <si>
    <t>NIVEL DE IMPACTO</t>
  </si>
  <si>
    <t>FUENTE</t>
  </si>
  <si>
    <t>CAUSAS</t>
  </si>
  <si>
    <t>ACCIONES DE MEJORAMIENTO</t>
  </si>
  <si>
    <t>AC/AM</t>
  </si>
  <si>
    <t>DESCRIPCIÓN DE LAS METAS</t>
  </si>
  <si>
    <t>FECHA INICIACIÓN DE LAS METAS</t>
  </si>
  <si>
    <t>FECHA TERMINACIÓN DE LAS METAS</t>
  </si>
  <si>
    <t>RESPONSABLES</t>
  </si>
  <si>
    <t>DEPENDENCIA</t>
  </si>
  <si>
    <t>REGISTRO DE AVANCE</t>
  </si>
  <si>
    <t>% DE 
AVANCE</t>
  </si>
  <si>
    <t xml:space="preserve">ESTADO DE LA ACCIÓN </t>
  </si>
  <si>
    <t>FECHA DE CUMPLIMIENTO</t>
  </si>
  <si>
    <t>EVIDENCIA/ OBSERVACIONES</t>
  </si>
  <si>
    <t>AM1. GESTIÓN JURIDICA</t>
  </si>
  <si>
    <t>Se recomienda modificar la circular que establece el procedimiento y quienes pueden responder los derechos de petición</t>
  </si>
  <si>
    <t>HALLAZGO LEVE</t>
  </si>
  <si>
    <t>AC: AUDITORIA DE CALIDAD</t>
  </si>
  <si>
    <t>La circular que se había expedido sobre este tema no tenía establecido específicamente las personas autorizadas para dar respuesta a los derechos de petición</t>
  </si>
  <si>
    <t>Expedir una nueva circular estableciendo específicamente quiénes pueden dar respuesa a los derechos de petición interpuestos ante el IFC</t>
  </si>
  <si>
    <t>AM</t>
  </si>
  <si>
    <t>Circular expedida con todos los lineameintos requeridos para establecer los responsables der dar respuesta a los derechos de petición</t>
  </si>
  <si>
    <t xml:space="preserve">Jefe oficina Asesora Juridica </t>
  </si>
  <si>
    <t>OFICINA ASESORA JURÍDICA</t>
  </si>
  <si>
    <t>AM2. GESTIÓN JURÍDICA</t>
  </si>
  <si>
    <t>Procedimiento PGJ03-00 PROCEDIMIENTO DISCIPLINARIO PRIMERA INSTANCIA: se debe actualizar debido a los cambios realizados a nivel de dependencias y teniendo en cuenta la profesional de cartera encargada de llevar la primera instancia ahora pertenece a la dependencia de cobro coactivo</t>
  </si>
  <si>
    <t>HALLAZGO MODERADO</t>
  </si>
  <si>
    <t>se realizaron cambios a nivel de dependencias y no se ha actualizado el procedimiento</t>
  </si>
  <si>
    <t>Actualizar el procedimiento de Disciplinarios primera Instancia</t>
  </si>
  <si>
    <t>Procedimiento PGJO3-00 PRODECIMIENTO DISCIPLINARIO PRIMERA INSTNACIA, actualizado y aprobado en el SGC, conforme a la estructura actual</t>
  </si>
  <si>
    <t>Jefe oficina Asesora Juridica y Profesional Operativa</t>
  </si>
  <si>
    <t>AM3. GESTIÓN JURÍDICA</t>
  </si>
  <si>
    <t>Procedimiento PGJ07-00 No tiene salidas, se recomienda revisar y ajustar.</t>
  </si>
  <si>
    <t>se actulizó el procedimiento y no se especifacaron formatos de evidencias</t>
  </si>
  <si>
    <t>En la descripcion detallada del procedimiento establecer qué tipo de formato de evidencia se debe utilizar e incluirlo en la documentación del procedimiento</t>
  </si>
  <si>
    <t>Formatos de evidencia debidamente documentados en el procedimiento PGJ07-00 REVISION DE ACTOS ADMINISTRATIVOS y aprobados en el SGC</t>
  </si>
  <si>
    <t xml:space="preserve">AM4. GESTIÓN JURIDICA </t>
  </si>
  <si>
    <t>Se recomienda implementar indicadores toda vez que el proceso no tiene.</t>
  </si>
  <si>
    <t xml:space="preserve">El proceso de Gestion Juridica no cuenta con indicadores </t>
  </si>
  <si>
    <t>Formular un indicador para el proceso de Gestion Juridica</t>
  </si>
  <si>
    <t>Indicador de oportunidad en la defensa juridica del IFC. Demandas y tutelas recibidas frenta a la oportunidad de respuestas, elaborado y aprobado en el SGC</t>
  </si>
  <si>
    <t>Jefe oficina Asesora Juridica y Profesional Operativa
Oficina Asesora de Planeacion</t>
  </si>
  <si>
    <t>AM5. GESTIÓN TECNOLÓGICA</t>
  </si>
  <si>
    <t>Se identifica la necesidad de apropiación de los procedimientos y todo lo relacionado al proceso de gestión tecnológica por parte del ingeniero de sistemas contratado.</t>
  </si>
  <si>
    <t>Desconocimiento de los procesos y prodecimientos del sistema de gestion de la calidad por parte del ingeniero de sistemas contratado</t>
  </si>
  <si>
    <t>La subgerencia Administrativa y Financiera realizara induccion y capacitacion sobre el sistema de gestion de la calidad al ingeniero de sistemas contratado.</t>
  </si>
  <si>
    <t>Reunión de Inducción sobre el Sistema de Gestión de la Calidad realizada y con evidencia de compromiso adquirido por el Ingeniero de Sistemas sobre la apropiación de los contenidos del Sistema de Gestión de la Calidad en relación con el proceso de Gestión Tecnológica</t>
  </si>
  <si>
    <t>Subgerente Administrativa y Financiera y Técnico de Sistemas</t>
  </si>
  <si>
    <t>SUBGERENCIA ADMINISTRATIVA Y FINANCIERA 
GESTION TECNOLOGICA</t>
  </si>
  <si>
    <t>AM6. GESTIÓN TECNOLÓGICA</t>
  </si>
  <si>
    <t>Teniendo en cuenta que el líder del proceso es quien fomenta la cultura de calidad y asegura una mejora continua en su área, se recomienda que este, afiance su conocimiento con todo lo que respecta al proceso de Gestión Tecnológica con los requisitos de la Norma ISO 9001:2015</t>
  </si>
  <si>
    <t>Debilidad en el conocimiento detallado del proceso de Gestón Tecnológica y alguno de los prodecimientos docuementados en el sistema de gestion de la calidad por parte de la subgerente administrativa y financiera de la entidad</t>
  </si>
  <si>
    <t>Gestionar una sesión general sobre el proceso de gestion tecnologica con participación de la Subgerente Administatva y Financiera de la entidad</t>
  </si>
  <si>
    <t>Sesión de socialización del proceso de Gestión Tecnológica  y procedimientos asociados con  evidencia de participación de la Subgerente Administrativa y Financiera</t>
  </si>
  <si>
    <t xml:space="preserve">Subgerente Administrativa y Financiera </t>
  </si>
  <si>
    <t>AM7. GESTIÓN TECNOLÓGICA</t>
  </si>
  <si>
    <t>Asegurar de que la documentación requerida por el Sistema de Gestión de la Calidad esté disponible y sea idónea para su uso, donde y cuando se necesite, lo anterior, considerando que durante la entrevista no se tuvo claridad de la ubicación de las políticas del proceso implementadas.</t>
  </si>
  <si>
    <t>Al realizar la auditoria interna de  calidad no se logro encontrar la polictica de servicios informaticos en los archivos del area de gestion tecnologica.</t>
  </si>
  <si>
    <t>Realizar verificacion del archivo documental a fin de deternimar la ubicación exacta de la las politicas y planes con que cuenta la dependencia.</t>
  </si>
  <si>
    <t>Archivo actualizado que contenga las politicas, planes y manuales con que cuenta el área de Sistemas</t>
  </si>
  <si>
    <t xml:space="preserve">Técnico de Sistemas </t>
  </si>
  <si>
    <t>AM8. GESTIÓN TECNOLÓGICA</t>
  </si>
  <si>
    <t>Se evidenció que, de acuerdo a lo establecido en la actividad n°9 del procedimiento PGT02-00 no se están llevando a cabo las encuestas de calificación del servicio semestral que se realizan con el fin de medir el nivel de satisfacción en cuanto a la calidad del servicio suministrado por el área de gestión tecnológica. La última aplicación fue en abril de 2024. Se recomienda la aplicación de la encuesta en los tiempos establecidos dentro del procedimiento.</t>
  </si>
  <si>
    <t>No se ha realizado la encuenta de satisfaccion al cliente en el ultimo semestre.</t>
  </si>
  <si>
    <t>Realizar la encuesta de satisfaccion del servicio en el segundo semestre de 2025.</t>
  </si>
  <si>
    <t>Encuesta de satisfaccion al cliente realizada</t>
  </si>
  <si>
    <t>TECNICO DE SISTEMAS</t>
  </si>
  <si>
    <t>AM9. GESTIÓN TECNOLÓGICA</t>
  </si>
  <si>
    <t>En la revisión del indicador GT02 Capacidad de almacenamiento, se evidenció un mal diligenciamiento, por lo que no permite tener una evaluación acertada del proceso de Gestión Tecnológica. Se sugiere analizar y/o reevaluar la formula o niveles de tolerancia del indicador para un mayor entendimiento.</t>
  </si>
  <si>
    <t>Mal diligenciamiento del indicador de capacidad de almacenamiento; no permite que se lea con claridad los datos o da lugar a que se interpreten erroneamente..</t>
  </si>
  <si>
    <t>Diligenciar correctamente el indicador de capacidad de almacenamiento</t>
  </si>
  <si>
    <t>Indicador diligenciado correctamente</t>
  </si>
  <si>
    <t xml:space="preserve">AM10. SEGUIMIENTO Y CONTROL </t>
  </si>
  <si>
    <t>Se observa que los siguientes procedimientos: PSC02-00 “Acciones Correctivas y de Mejora” y PSC03-00 “Administración de REQ EEC”, no han sido actualizados en más de cinco años. Teniendo en cuenta la importancia de la planificación y la simplificación de actividades como parte de las buenas prácticas de mejora continua, se sugiere revisarlos y, de ser necesario, realizar las respectivas actualizaciones</t>
  </si>
  <si>
    <t>No se ha considerado la necesidad de revisión y actualización de los procedimientos PSC02-00 “Acciones Correctivas y de Mejora” y PSC03-00 “Administración de REQ EEC” por parte del Jefe de la Oficina de Control Interno, lo que ha dado lugar a que no se destine tiempo para dicha actividad</t>
  </si>
  <si>
    <t>Realizar la revisión, actualización y gestión correspondiente ante la oficina asesora de planeación, de los procedimientos PSC02-00 “Acciones Correctivas y de Mejora” y PSC03-00 “Administración de REQ EEC”</t>
  </si>
  <si>
    <t>Procedimientos PSC02-00 “Acciones Correctivas y de Mejora” y PSC03-00 “Administración de REQ EEC” actualizados y enviados a la Oficina Asesora de Planeación para la gestión correspondiente en el Sistema de Gestión de Calidad de la entidad</t>
  </si>
  <si>
    <t>Jefe de Control Interno</t>
  </si>
  <si>
    <t>OFICINA DE CONTROL INTERNO</t>
  </si>
  <si>
    <t xml:space="preserve">AM11. SEGUIMIENTO Y CONTROL </t>
  </si>
  <si>
    <t>En relación con la actividad No. 19, “Socializar el estado de los planes de mejoramiento”, establecida en el procedimiento PSC01-00 Auditorías Internas, el líder del proceso manifiesta que dicha actividad actualmente no se está ejecutando. Por lo tanto, se determina dejar como acción de mejora la implementación de la socialización de los avances y el cumplimiento de los planes de mejoramiento vigentes ante el Comité Institucional de Coordinación del Sistema de Control Interno, al menos una vez por vigencia. Esta acción contribuirá a fortalecer el seguimiento y la toma de decisiones en el marco del Sistema de Control Interno y la mejora continua.</t>
  </si>
  <si>
    <t>En el ordfen del día de los Comités Institucionales de Coordinación del Sistema de Control Interno no se ha incluido la socialización de los avances o informes de cumplimiento de los planes de mejorameinto, si bien estos se han socializado trimestralmente a todos los miembros de la alta dirección.</t>
  </si>
  <si>
    <t>Implementación de la socialización de los avances y el cumplimiento de los planes de mejoramiento vigentes ante el Comité Institucional de Coordinación del Sistema de Control Interno, al menos una vez por vigencia, agregando dicha actividad en la formulación del plan de auditoría de la Oficina de Control Interno.</t>
  </si>
  <si>
    <t>Avances y/o informes de cumplimiento de los Planes de mejoramiento correspodnientes a la vigencia 2024 y 2025; socializados ante el Comité Institucional de Coordinación del Sistema de Control Interno, antes de culmnar el tercer trimestre de 2025.</t>
  </si>
  <si>
    <t>AM12. ATENCIÓN AL CLIENTE Y COMUNICACIONES</t>
  </si>
  <si>
    <t>Gestionar ante los técnicos a cargo de las mejoras del aplicativo QF Document, la generación automática de la matriz correspondiente al formato RAC01-01 “RECEPCIÓN Y SEGUIMIENTO A PQRS”, con el fin de mejorar la eficiencia de este diligenciamiento y facilitar la comunicación con los responsables en tiempo real.</t>
  </si>
  <si>
    <t xml:space="preserve">Se identificó alta demanda de tiempo del funcionario responsable del seguimiento  y alimentación de la matriz RAC01-01 “RECEPCIÓN Y SEGUIMIENTO A PQRS </t>
  </si>
  <si>
    <t xml:space="preserve">Enviar solicitud a la Subgerencia Administrativa y Financiera con relación a los parámetros establecidos en la matriz RAC01-01 “RECEPCIÓN Y SEGUIMIENTO A PQRS”, para automatizar el seguimiento a PQRS a través del aplicativo QF DOCUMENT  </t>
  </si>
  <si>
    <t xml:space="preserve">Solicitud enviada </t>
  </si>
  <si>
    <t xml:space="preserve">*Líder de atención al cliente 
* Responsable de Gestión Tecnológica </t>
  </si>
  <si>
    <t>OFICINA ASESORA DE PLANEACIÓN - SUBGERENCIA ADMINISTRATIVA Y FINANCIERA</t>
  </si>
  <si>
    <t>AM13. ATENCIÓN AL CLIENTE Y COMUNICACIONES</t>
  </si>
  <si>
    <t>Se sugiere realizar una revisión con miras a identificar posibles actualizaciones en el procedimiento PAC03-00 COMUNICACIONES INTERNAS Y EXTERNAS.</t>
  </si>
  <si>
    <t xml:space="preserve">Cambios  en los canales de atención internos y externos  </t>
  </si>
  <si>
    <t xml:space="preserve">Actualizar el procedimiento PAC03-00 COMUNICACIONES INTERNAS Y EXTERNAS </t>
  </si>
  <si>
    <t>Procedimiento actualizado</t>
  </si>
  <si>
    <t xml:space="preserve">*Líder de atención al cliente </t>
  </si>
  <si>
    <t>OFICINA ASESORA DE PLANEACIÓN</t>
  </si>
  <si>
    <t>AM14. GESTIÓN DOCUMENTAL</t>
  </si>
  <si>
    <t>La socialización de procedimientos, actualización de formatos y todo lo concerniente al proceso se debe dejar la evidencia documentada, a través de medios de comunicación Institucionales.</t>
  </si>
  <si>
    <t xml:space="preserve"> La socialización de procedimientos, actualización de formatos y documentos del proceso de gestión documental se han realizdo de manera informal, por lo tanto no se cuenta con evidencias documentales de dichas acciones</t>
  </si>
  <si>
    <t>Capacitar al personal sobre la importancia de trazabilidad documental y el uso de medios institucionales</t>
  </si>
  <si>
    <r>
      <t>Asegurar que el 100% de las actividades de socialización y actualización del proceso queden documentadas</t>
    </r>
    <r>
      <rPr>
        <sz val="10"/>
        <rFont val="Arial"/>
        <family val="2"/>
      </rPr>
      <t xml:space="preserve"> mediante medios institucionales, fortaleciendo la gestión del conocimiento y la rendición de cuentas.</t>
    </r>
  </si>
  <si>
    <t>30-09-2025</t>
  </si>
  <si>
    <t xml:space="preserve">Subgerente Administrativa y Financiera.
Tecnico Operativo Gestion Documental.
</t>
  </si>
  <si>
    <t>SUBGERENCIA ADMINISTRATIVA Y FINANCIERA - GESTIÓN DOCUMENTAL</t>
  </si>
  <si>
    <t>AM15. GESTIÓN DOCUMENTAL</t>
  </si>
  <si>
    <t>Se debe realizar una revisión y análisis de la información que se registra en los indicadores, de tal forma que sea coherente con lo que se allega a gestión documental</t>
  </si>
  <si>
    <t xml:space="preserve">Se presenta una dificultad para el registro en QF Document,  de los documentos que se transfieren al archivo de gestión e igualmente los documentos que se reciben en la ventanilla única, </t>
  </si>
  <si>
    <t>Analizar el indicador de archivo de gestión para dejar estipulado si los documentos se van a contar por paquetes o por folios con el fin de mejorar el registro en QF Document</t>
  </si>
  <si>
    <t>Indicador de gestión actualizado en el Sistema de Gestión de Calidad, acorde con el aplicativo QF Document</t>
  </si>
  <si>
    <t>AM16. GESTIÓN DOCUMENTAL</t>
  </si>
  <si>
    <t>Dar continuidad a la actividad de la estructuración en Qf-Document que refleje la jerarquización dada a la documentación producida por las diferentes áreas de la Entidad y en el que se registran las secciones y subsecciones documentales.</t>
  </si>
  <si>
    <t>No se han podido actualizar las series de 2017 para adecuarlas a la codificación establecida en las Tablas de Retención documental adoptadas en 2023.</t>
  </si>
  <si>
    <t>Realizar la comparación detallada de todas las series y subseries documentales de las TRD de 2017, frente a las TRD 2023, con el fin de elaborar el informe para la migración del software QF Document</t>
  </si>
  <si>
    <t>Series y Subseries docuemntales actualizdas en el QF Document de conformidad con las TRD 2023</t>
  </si>
  <si>
    <t>AM17. ADMINISTRACIÓN DEL TALENTO HUMANO</t>
  </si>
  <si>
    <t>Revisar el primer indicador correspondiente a rotación de personal</t>
  </si>
  <si>
    <t>El inidicador no arroja información util para el proceso</t>
  </si>
  <si>
    <t>Presentar a la Oficina Asesora de Planeación, solicitud de eliminación del indicador de Rotación de Personal</t>
  </si>
  <si>
    <t>Indicador de Rotació de Personal eliminado del SGC</t>
  </si>
  <si>
    <t>Subgerente Administrativa y Finnciera - Profesional Talento Humano</t>
  </si>
  <si>
    <t>SUBGERENCIA ADMINISTRATIVA Y FINANCIERA - ADMINISTRACIÓN DEL TALENTO HUMANO</t>
  </si>
  <si>
    <t>AM18. CONTRATACIÓN</t>
  </si>
  <si>
    <t>Se debería gestionar ante la oficina asesora de planeación, la actualización de la matriz de riesgos del proceso, dado que se encuentra consignada una oportunidad cuyo control estaba previsto para el año 2024, y se evidenció su realización.</t>
  </si>
  <si>
    <t>No se ha realizado un análisis de riesgos y oportunidades del proceso, que corresponda a la vigencia 2025</t>
  </si>
  <si>
    <t>Realizar junto con el profesional de riesgos, la revisión de los riesgos y oportunidades del proceso y actualizar la matriz de riesgos para la vigencia 2025</t>
  </si>
  <si>
    <t>Matriz de riesgos del proceso actualizada conforme al contexto estratégico de la vigencia 2025</t>
  </si>
  <si>
    <t xml:space="preserve">OFICINA ASESORA JURÍDICA Y OFICINA ASESORA DE PLANEACIÓN </t>
  </si>
  <si>
    <t>AM19. CONTRATACIÓN</t>
  </si>
  <si>
    <t>Se considera importante culminar en el menor tiempo posible las actualizaciones que se encuentran en curso, en relación con los procedimientos para las modalidades de contratación por invitación privada y pública, teniendo en cuenta los nuevos requerimientos de ajustes resultantes de la adopción del nuevo manual de contratación.</t>
  </si>
  <si>
    <t>Se viene adelantando la actualizacion de los procedimientos del proceso de contratacion, restando por terminar los de invitación privada e invitación  publica</t>
  </si>
  <si>
    <t>Culminar el procedimiento de actualizacion de los procedimientos del proceso de contratación, acorde con el manual de contratación vigente</t>
  </si>
  <si>
    <t xml:space="preserve">procedimientos del proceso de contratación debidamente actualizados y aprobados en el SGC en concordancia con el Manual de contratación vigente </t>
  </si>
  <si>
    <t>AM20. DIRECCIONAMIENTO ESTRATÉGICO Y PLANEACIÓN</t>
  </si>
  <si>
    <t>Se recomienda tanto a la Oficina Asesora de Planeación como a los líderes de proceso, reforzar las acciones de socialización de los documentos nuevos o de sus actualizaciones en el Sistema de Gestión de Calidad, a todos los usuarios de dichos documentos.</t>
  </si>
  <si>
    <t xml:space="preserve">Se evidenció que  líderes y responsables de procesos no están realizando las socializaciones de las actualizaciones de documentos, formatos y procedimentos al personal que labora en el IFC. </t>
  </si>
  <si>
    <t>Actualizar el procedimiento PDP06-00 PROCEDIMIENTO CONTROL DE DOCUMENTOS Y FORMATOS, con los nuevos mecanimos de comunicación interna para socializar los cambios documentales del SGC.</t>
  </si>
  <si>
    <t xml:space="preserve">Procedimiento actualizado y socializado </t>
  </si>
  <si>
    <t>Jefe Oficina Asesora de Planeación
Profesional Universitario de la Oficina Asesora de Planeación</t>
  </si>
  <si>
    <t>AM21. DIRECCIONAMIENTO ESTRATÉGICO Y PLANEACIÓN</t>
  </si>
  <si>
    <t>Se considera importante realizar una nueva socialización del Plan Estratégico Institucional 2024-2027 a los responsables de los procesos, con el fin de solventar dudas e inquietudes en torno a las metas a su cargo.</t>
  </si>
  <si>
    <t>Poco conocimiento por parte de los servidores públicos de la entidad de la nueva plataforma estratégica.</t>
  </si>
  <si>
    <t>Socialización por áreas de la Plataforma Estratégica, mediante un folleto tríptico.</t>
  </si>
  <si>
    <t>Plataforma estratégica socializada.</t>
  </si>
  <si>
    <t>AM22. DIRECCIONAMIENTO ESTRATÉGICO Y PLANEACIÓN</t>
  </si>
  <si>
    <t>Se considera necesario continuar avanzando en la implementación del procedimiento de Gestión del Conocimiento, para lo cual se debería actualizar los formatos de gestión del conocimiento tácito y explícito en el procedimiento de Gestión del Conocimiento, conforme a la guía del Departamento Administrativo de la Función Pública.</t>
  </si>
  <si>
    <t>De acuerdo a la medición del índice de desempeño institucional que se realiza con la herramienta FURAG, la política de gestión del conocimeinto viene presentando un bajo puntaje de cumplimiento</t>
  </si>
  <si>
    <t>Realizar mesas de trabajo con el equipo catalizador para identificar posibles acciones de mejora en el marco de nuevas actualizaciones de la política a través del DAFP.</t>
  </si>
  <si>
    <t>Acciones documentadas mediante actas de mesa de trabajo.</t>
  </si>
  <si>
    <t>Equipo Catalizador</t>
  </si>
  <si>
    <t>AM23. DIRECCIONAMIENTO ESTRATÉGICO Y PLANEACIÓN</t>
  </si>
  <si>
    <t>Se debería continuar con el acompañamiento a los líderes y profesionales responsables de los procesos para completar la labor revisión y actualización del normograma de todos los procesos documentados en el SGC.</t>
  </si>
  <si>
    <t>AG: AUDITORIA DE GESTIÓN</t>
  </si>
  <si>
    <t>Normograma parcialmente actualizado</t>
  </si>
  <si>
    <t xml:space="preserve">Continuar con las mesas de trabajo con los líderes y responsables de los procesos en la actualización del Normograma. </t>
  </si>
  <si>
    <t>Normograma Actualizado</t>
  </si>
  <si>
    <t>AM24. GESTIÓN ESTRATÉGICA</t>
  </si>
  <si>
    <t>Aunque se tienen identificados los riesgos que estaban asociados al proceso de Gestión de Programas y Proyectos, el cual se fusionó con el nuevo proceso de Gestión Estratégica, no se ha actualizado la matriz de riesgos propia de este proceso, por lo cual se considera fundamental que se coordine con la Oficina Asesora de Planeación para la identificación y valoración de riesgos y oportunidades del proceso y la elaboración de la correspondiente matriz.</t>
  </si>
  <si>
    <t>No se ha realizado la actualización de los de los riesgos de proceso Gestión Estratégica.</t>
  </si>
  <si>
    <t xml:space="preserve">1. Realizar análisis de los posibles riesgos que se podrían presentar en ejecución de los procedimientos del proceso Gestión Estratégica.    2. Consolidar la matriz de riesgos de la Sugerencia de Gestión Estratégica, en conjunto con los profesionales de la Oficina Asesora de Planeación. </t>
  </si>
  <si>
    <t xml:space="preserve">Actualización de la Matriz de Riesgos, de la Subgerencia de Gestión Estratégica SGE. </t>
  </si>
  <si>
    <t>Subgerente de Gestión Estratégica - Profesional Universitario SGE - Profesional de Apoyo SGE</t>
  </si>
  <si>
    <t>SUBGERENCIA DE GESTIÓN ESTRATEGICA</t>
  </si>
  <si>
    <t>AM25. GESTIÓN ESTRATÉGICA</t>
  </si>
  <si>
    <t>Se requiere avanzar en la formulación de proyectos en los que el IFC impacte social y económicamente al Departamento y genere ingresos para la sostenibilidad de Instituto financiero, así como en la implementación de nuevas unidades.</t>
  </si>
  <si>
    <t>Se encuentran en fase previa varios proyectos pero aún no se ha concluido su materialización</t>
  </si>
  <si>
    <t>Culminar el proceso de operación del proyecto de implementación de la EPSEA aprovechando el cumplimiento de requisitos por parte del IFC</t>
  </si>
  <si>
    <t>EPSEA implementada y operando para la oferta de servicios de extensión agropecuaria por parte del IFC</t>
  </si>
  <si>
    <t xml:space="preserve">Subgerente de Gestión Estratégica </t>
  </si>
  <si>
    <t>AM26. GESTIÓN ESTRATÉGICA</t>
  </si>
  <si>
    <t>No obstante que se identifican las salidas no conformes que se pueden generar con la ejecución del proceso, se debería elaborar una matriz propia de Productos no Conformes del proceso de Gestión Estratégica que permita evidenciar el diligenciamiento de este proceso y la realización de las acciones de mejora que corresponda.</t>
  </si>
  <si>
    <t xml:space="preserve">No se ha realizado la matriz de Gestión Estratégica </t>
  </si>
  <si>
    <t>1. identificar los posibles productos no conformes que se puedan presentar en ejecución del proceso Gestión Estratégica. 2. Consolidar la matriz de Productos no conformes del proceso Gestión Estratégica, en conjunto con los profesionales de apoyo de la Oficina Asesora de Planeación.</t>
  </si>
  <si>
    <t>Generación de la matriz de Producto no Conforme, de la Subgerencia de Gestión Estratégica SGE.</t>
  </si>
  <si>
    <t>AM27. GESTIÓN ESTRATÉGICA</t>
  </si>
  <si>
    <t>Se requiere avanzar en la identificación y construcción de indicadores para medir el desempeño, propios del proceso de Gestión Estratégica.</t>
  </si>
  <si>
    <t xml:space="preserve">No se han identificado y construido indicadores que permitan la medición del desempeño de la Subgerencia de Gestión Estratégica. </t>
  </si>
  <si>
    <t xml:space="preserve">1. Formular los posibles indicadores que permitan realizar la medición y alcance de las acciones realizadas desde la Subgerencia de Gestión Estratégica. 2. Establecer los indicadores de la Subgerencia de Gestión Estratégica, en coordinación con los profesionales de Apoyo de la Oficina Asesora de Planeación. </t>
  </si>
  <si>
    <t xml:space="preserve">Formulación de indicadores para la medición de desempeño de la Subgerencia de Gestión Estratégica. </t>
  </si>
  <si>
    <t>AM28. GESTIÓN ESTRATÉGICA</t>
  </si>
  <si>
    <t>Se debería gestionar urgentemente en coordinación con la Subgerencia Administrativa y Financiera, la identificación y codificación de las series documentales que se producen en el proceso de Gestión Estratégica y la actualización de las tablas de retención correspondientes, pues en estos momentos no se están codificando correctamente.</t>
  </si>
  <si>
    <t>HALLAZGO CRITICO</t>
  </si>
  <si>
    <t xml:space="preserve">1. Se han enviado dos solicitudes por correo electronico a la Subgerencia Administrativa y Financiera (SAF), para la asignación de las series documentales en las Tablas de Retención Documental (TRD) para  la Subgerencia de Gestión Estratégica, pero la entidad no ha llevado aún a cabo la vinculación de una persona idonea para generar las series Documentales y realizar la actualización de las TRD. </t>
  </si>
  <si>
    <t>Coordinar con la SAF, la generación de las series documentales en las TRD para La Subgerencia de Gestión Estratégica.</t>
  </si>
  <si>
    <t>Tabla de Retención Documental actualizada con las series documentales correspondientes a la Subgerencia de Gestión Estratégica.</t>
  </si>
  <si>
    <t xml:space="preserve"> Profesional Universitario SGE - Profesional de Apoyo SGE</t>
  </si>
  <si>
    <t>AM29. GESTIÓN DE RECURSOS FÍSICOS</t>
  </si>
  <si>
    <t>Dado que, en el plan de mantenimiento del año 2024 durante el segundo semestre se presentó incumplimiento en la ejecución de varias actividades, se debería realizar un seguimiento más preciso mes a mes, por parte de la líder del proceso, con el fin de evidenciar posibles dificultades en la ejecución y tomar acciones oportunas para garantizar el cumplimiento de dicho plan, o realizar reprogramación de las actividades en caso de que se dificulte la ejecución.</t>
  </si>
  <si>
    <t>Incumpolimiento parcial de las acciones programadas en el plan de mantenimiento para el segundo semestre  del año 2024.</t>
  </si>
  <si>
    <t>Revisión General del Plan de Mantenimiento correspondiente al segundo semestre de 2025 para reprogramar acciones que se encuentran en situación de incumplimineto y hacer seguimiento durante los primeros 10 días de cada mes.</t>
  </si>
  <si>
    <t>Plan de mantenimiento ajustado y con posibildiad de cumplimiento mínimo del 85%</t>
  </si>
  <si>
    <t>Subgerente Administrativa y Financiera</t>
  </si>
  <si>
    <t>SUBGERENCIA ADMINISTRATIVA Y FINANCIERA</t>
  </si>
  <si>
    <t>AM30. GESTIÓN DE RECURSOS FÍSICOS</t>
  </si>
  <si>
    <t>Se recomienda al trabajador del proceso de Gestión de Recursos Físicos, realizar controles aleatorios periódicos, para verificar el inventario de bienes en la bodega del almacén, dejando evidencia de dichos controles.</t>
  </si>
  <si>
    <t>No se había considerado la necesidad de realizar arqueos periódicos para verificación de las existencias en el inventario de bienes de la bodega de almacén dentro de las actividades del trabajador encargado de dicha labor</t>
  </si>
  <si>
    <t>Realizar arqueos trimestrales a los bienes en bodega del almacén para determinar su adecuado conteo</t>
  </si>
  <si>
    <t>Evidencia de al menos dos arqueos en lo que resta del año 2025</t>
  </si>
  <si>
    <t>AM31. GESTIÓN FINANCIERA</t>
  </si>
  <si>
    <t>Dado que, en la matriz de riesgos del proceso se encuentra consignada una oportunidad cuyo control se ejecutó en 2024, se debería actualizar esta matriz para eliminar o replantear esta oportunidad que no corresponde ya al contexto de la actual vigencia, para lo cual es importante coordinar esta revisión con la Oficina Asesora de Planeación</t>
  </si>
  <si>
    <t>En la revisión para la actualización de la matriz de riesgos del proceso del año 2025, no se actualizó la sección de oportunidades.</t>
  </si>
  <si>
    <t xml:space="preserve">Realizar la actualización de la matriz y  enviar correo  a la Oficina  Asesora de Planeacion para efectuar la actualización </t>
  </si>
  <si>
    <t>Matriz de riesgo Actualizada</t>
  </si>
  <si>
    <t xml:space="preserve">Subgerente Administrativa y Financiera  -Profesional de Presupuesto </t>
  </si>
  <si>
    <t>AM32. GESTIÓN FINANCIERA</t>
  </si>
  <si>
    <t>En relación con uno de los riesgos que están identificados en la matriz de riesgos del proceso, relacionados con la pérdida de recursos, se considera importante que el Tesorero incluya en su próximo informe a la Alta Dirección, un análisis sobre los riesgos y oportunidades que se generan para el IFC por los posibles cambios que se pueden generar en el mercado mundial de valores, con el fin de facilitar la toma de decisiones acertada en la inversión de los excesos de liquidez y en la concentración de dichas inversiones en las entidades financieras.</t>
  </si>
  <si>
    <t>N o se había tenido en cuenta este análisis en los anteriores informe mensuales de Tesoreria sobre los recursos con posibilidad de inversión</t>
  </si>
  <si>
    <t>Solicitar participación en el comité de riesgos para analizar alternativas conjuntas que permitan la inclusión de situaciones actuales y futuras en los riesgos que podrían afectar las iversiones del IFC</t>
  </si>
  <si>
    <t>Acta de Comité de Riesgos con el análisis conjunto de alternativas de inversión que tengan en cuenta los riesgos globales que pueden afectar las inversiones del IFC</t>
  </si>
  <si>
    <t xml:space="preserve">Subgerente Administrativa y Financiera - Tesorero </t>
  </si>
  <si>
    <t>AM33. GESTIÓN FINANCIERA</t>
  </si>
  <si>
    <t>Se considera importante que desde la Subgerencia Administrativa y Financiera se envíe formalmente para su actualización, el procedimiento de Conciliaciones a la Oficina Asesora de Planeación, dado que aún no se encuentra actualizado en algunos temas de forma, redacción y otros aspectos que habían quedado pendientes de ajustar desde la auditoría de gestión del año pasado, realizada al procedimiento efectuar pagos.</t>
  </si>
  <si>
    <t>La Oficina de Tesorería se encuentra adelantando la revisión de dicho procedimiento para realizar todas las actualizaciones</t>
  </si>
  <si>
    <t>Realizar la gestión del cambio ante la Oficina Asesora, presentando el procedimiento con todos los ajustes requeridos</t>
  </si>
  <si>
    <t>Procedimeinto actualizado en el Sistema de Gestión de Calidad</t>
  </si>
  <si>
    <t>AM34. GESTIÓN FINANCIERA</t>
  </si>
  <si>
    <t>Se debería generar mensualmente un informe por parte del Tesorero, con análisis y propuestas de acción en relación con las condiciones del mercado financiero para posibles inversiones de corto plazo en caso de contar con excesos de liquidez, para que tanto la Gerencia como el comité de riesgos puedan contar con un contexto que facilite la toma de decisiones; dado que este informe no se está enviando formalmente.</t>
  </si>
  <si>
    <t xml:space="preserve">Cambio constante en el mercado financiero, donde las inversiones efectuadas presentan volatilidades especialmente en los vencimientos, ya que solo hay una opcicon de inversion y se deben explorar otro tipo de inversion </t>
  </si>
  <si>
    <t xml:space="preserve">Adelantar reuniones periodicas con los responsables de riesgo y determinar que acciones se deben tomar especialmente con las inversiones a corto plazo </t>
  </si>
  <si>
    <t>AC</t>
  </si>
  <si>
    <t xml:space="preserve">Análisis realizado como mínimo en forma bimensual de nuevas propuestas de inversion que no vayan en contra via de los lineamientos de las politicas de la entidad, con los mejores reditos financieros posibles. </t>
  </si>
  <si>
    <t>31-112-2025</t>
  </si>
  <si>
    <t>Subgerente Administrativa y Financiera, Profesional de riesgos Oficina asesora de planeacion y Tesorero</t>
  </si>
  <si>
    <t>AM35. GESTIÓN FINANCIERA</t>
  </si>
  <si>
    <t>En relación con el procedimiento PGF05-00: EFECTUAR PAGOS, se encontró que aún no se ha realizado actualización en la actividad 8; en la cual se detectó una inconsistencia que requería ajuste, la cual había quedado consignada en el informe final de la auditoría de gestión de junio del año 2024 al proceso Gestión Financiera.</t>
  </si>
  <si>
    <t>AM36. GESTIÓN FINANCIERA</t>
  </si>
  <si>
    <t>Se sugiere que desde la Subgerencia Administrativa y Financiera se realicen y documenten acciones de auditoría interna al proceso de gestión financiera, teniendo en cuenta la importancia de este proceso, dejando trazabilidad de dichas acciones y de las acciones correctivas y/o de mejora resultantes de estos ejercicios.</t>
  </si>
  <si>
    <t>El proceso de Gestión Financiera requiere supervisión constante por parte de la lider, por los riesgos que implica el manejo de los recursos y de la información asociada a la actividad económica del IFC.</t>
  </si>
  <si>
    <t>Teniendo en cuenta los riesgos identificados en la matriz del proceso de Gestión Financiera, realizar auditoría interna a los procedimientos que se consideren con mayor nivel de vulnerabilidad y levantar un acta con las acciones correctivas o de mejora que se deriven de dicho ejercicio, con el profesional responsable del área correspondiente.</t>
  </si>
  <si>
    <t>Una acción de auditoría interna documentada durante el segundo semestre de 2025.</t>
  </si>
  <si>
    <t>AM37. GESTIÓN FINANCIACIÓN</t>
  </si>
  <si>
    <t>Se debería realizar una revisión de la oportunidad registrada en la matriz de riesgos del proceso, para proceder a su actualización o eliminación; dado que el control que se encuentra consignado corresponde a una acción del año 2024 que ya fue realizada, para lo cual se considera necesario solicitar el acompañamiento de la Oficina Asesora de Planeación.</t>
  </si>
  <si>
    <t xml:space="preserve">Error meconografico </t>
  </si>
  <si>
    <t xml:space="preserve">Subgerente de Crédito y Cartera
</t>
  </si>
  <si>
    <t>SUBGERENCIA DE CRÉDITO Y CARTERA</t>
  </si>
  <si>
    <t>AM38. GESTIÓN FINANCIACIÓN</t>
  </si>
  <si>
    <t>Se debería propiciar una mesa de trabajo entre la Subgerente de Crédito y Cartera y la Subgerente Administrativa y financiera, con el fin de mejorar el flujo de información entre el proceso de Gestión Financiera y el proceso de Gestión Financiación, principalmente desde el área de presupuesto, para realizar una proyección más ajustada de la asignación presupuestal para cada línea de crédito en la formulación del proyecto de presupuesto de la vigencia 2026 e igualmente para el seguimiento mensual a la colocación de los recursos por parte del área de crédito, ya que se evidencian dificultades para la comunicación en estos aspectos, lo cual puede afectar el desempeño del área misional.</t>
  </si>
  <si>
    <t>Dificultad de comunicación  entre la gestion financiacion y la gestion financiera  respecto a los recursos disponibles  para la colocacion de credito de manera mensual.</t>
  </si>
  <si>
    <t>Realizar una mesa de trabajo  entre la subgerencia de Credito y cartera y la subgerencia administrativa y  financiera con el objetivo de buscar, la manera de  fortalecer la comunicación .</t>
  </si>
  <si>
    <t xml:space="preserve">Acta de reunión de la mesa de trabajo </t>
  </si>
  <si>
    <t>Subgerente de Crédito y Cartera
Profesional Administrador de Crédito</t>
  </si>
  <si>
    <t>AM39. GESTIÓN FINANCIACIÓN</t>
  </si>
  <si>
    <t>Aunque se han generado acciones correctivas y de mejora resultantes del análisis de salidas no conformes, estas no se están documentando de acuerdo con el procedimiento de acciones correctivas y de mejora, por lo cual se considera necesario que estas se registren y se reporten a la oficina de Control Interno para su trazabilidad y seguimiento.</t>
  </si>
  <si>
    <t xml:space="preserve">No reporte de la acciones de mejora realizadas por poca disponibilidad de tiempo </t>
  </si>
  <si>
    <t>Diligenciar el formato, registrar las acciones correctivas o de mejora y reportarlas a control interno</t>
  </si>
  <si>
    <t xml:space="preserve">acciones correctivas o de mejora reportadas en el formato y enviadas al correo de control interno </t>
  </si>
  <si>
    <t>Subgerente de Credito y Cartera, Profesional Administrador de Crédito,Profesional Administrador de Cartera</t>
  </si>
  <si>
    <t>AM40. GESTIÓN FINANCIACIÓN</t>
  </si>
  <si>
    <t>Se considera importante seguir insistiendo en la necesidad de analizar la posibilidad de vincular el personal de cobro de cartera mediante contratos laborales a término fijo, con el fin de contar con este personal en forma más constante a lo largo de todos los meses del año.</t>
  </si>
  <si>
    <t xml:space="preserve">Indicadores bajos  por falta de contratación oportuna del  personal de apoyo </t>
  </si>
  <si>
    <t xml:space="preserve">Solicitar mediante memorado a la Subgerencia Administrativa y Financiera y a la Gerencia,  la viabilidad de lograr la contratacion de gestores de cobro  mediante contratos  laborales a termino fijo </t>
  </si>
  <si>
    <t xml:space="preserve">memorando enviado y notificado a  la Subgerencia Administrativa y Financiera y a la Gerencia </t>
  </si>
  <si>
    <t>AM41. GESTIÓN FINANCIACIÓN</t>
  </si>
  <si>
    <t>Se requiere hacer un análisis financiero que permita contratar más personal para el cobro jurídico de la cartera, pues una vez termina el tiempo de cobro administrativo se puede quedar obligaciones sin realizarles ninguna gestión de cobro, lo cual puede constituir un riesgo de pérdida de recursos por el cobro inoportuno.</t>
  </si>
  <si>
    <t xml:space="preserve">Indicadores bajos </t>
  </si>
  <si>
    <t>Fortalecer  el cobro a traves de contratacion de personal de prestacion de servicios o de reubicacion de personal de planta de la subgerencia de credito y cartera</t>
  </si>
  <si>
    <t>Personal contratado o reasignado</t>
  </si>
  <si>
    <t>AM42. GESTIÓN FINANCIACIÓN</t>
  </si>
  <si>
    <t>Se debería realizar la gestión del cambio para actualizar el procedimiento PGN06-00 ADMINISTRACIÓN DE CARTERA CASTIGADA v6, con el fin de incluir en la actividad 1, el ajuste correspondiente al establecimiento de criterios de priorización para el castigo de la cartera por parte del comité de gestión de cartera o del mismo comité de cartera y realizar corrección en la actividad 3 en relación con el responsable de la expedición de la certificación de la provisión al 100% de las obligaciones susceptibles de castigo de cartera y en general para actualizar en todas las actividades, el nombre del cargo de Subgerente de Crédito y Cartera (actividades 5, 7, 8 y 10).</t>
  </si>
  <si>
    <t xml:space="preserve">Actualizacion de Manual de Cartera en el  mes de abril lo que requiere actualizacion en el procedimiento </t>
  </si>
  <si>
    <t xml:space="preserve">Actualizacion del procedimiento  PGN06-00 ADMINISTRACIÓN DE CARTERA CASTIGADA </t>
  </si>
  <si>
    <t xml:space="preserve">Procedimiento PGN06-00 ADMINISTRACIÓN DE CARTERA CASTIGADA  Actualizado </t>
  </si>
  <si>
    <t>NC1. GESTIÓN DOCUMENTAL</t>
  </si>
  <si>
    <t>No se evidencia la actualización ni la aprobación por la Oficina Asesora de Planeación de la Política de Gestión documental adoptada mediante Resolución No. 273-2023.</t>
  </si>
  <si>
    <t xml:space="preserve">
No se estableció un proceso claro y documentado para la actualización y aprobación de la Política de Gestión Documental, lo que resultó en la falta de aprobación por parte de la Oficina Asesora de Planeación.</t>
  </si>
  <si>
    <t>Socializar con la Oficina Asesora de Planeación la necesidad de actualización y aprobación de la Política de Gestión Documental.</t>
  </si>
  <si>
    <r>
      <t>Política de Gestión Documental</t>
    </r>
    <r>
      <rPr>
        <sz val="10"/>
        <rFont val="Arial"/>
        <family val="2"/>
      </rPr>
      <t xml:space="preserve"> adoptada mediante Resolución No. 273-2023 revisada, ajustada y aprobada por la Oficina Asesora de Planeación, conforme a los lineamientos institucionales vigentes.</t>
    </r>
  </si>
  <si>
    <t>21-07-2025</t>
  </si>
  <si>
    <t xml:space="preserve">Subgerente Administrativa y Financiera.
Tecnico Operativo Gestion Documental.
Oficina Asesora de Planeacion </t>
  </si>
  <si>
    <t>NC2. GESTIÓN DOCUMENTAL</t>
  </si>
  <si>
    <t>No se evidencia el informe semestral enviado a la líder del proceso sobre el estado de las instalaciones de la conservación documental del Instituto.</t>
  </si>
  <si>
    <t>Aunque se realiza verbalmente la comunicación con la líder del proceso de Gestión Documental sobre el estado de las instalaciones de conservación, no se genera ni conserva un informe escrito que respalde dicha gestión.</t>
  </si>
  <si>
    <r>
      <t>Formalizar la elaboración y envío del informe semestral</t>
    </r>
    <r>
      <rPr>
        <sz val="10"/>
        <rFont val="Arial"/>
        <family val="2"/>
      </rPr>
      <t xml:space="preserve"> sobre el estado de las instalaciones de conservación documental, asegurando que se emita por escrito y se remita oficialmente a la líder del proceso de Gestión Documental.</t>
    </r>
  </si>
  <si>
    <r>
      <t>Asegurar la trazabilidad y evidencia del seguimiento semestral</t>
    </r>
    <r>
      <rPr>
        <sz val="10"/>
        <rFont val="Arial"/>
        <family val="2"/>
      </rPr>
      <t xml:space="preserve"> al estado de las instalaciones de conservación documental, mediante informes escritos debidamente registrados y archivados.</t>
    </r>
  </si>
  <si>
    <t xml:space="preserve">Subgerencia Administrativa y Financiera.
Tecnico Operativo Gestion Documental.
</t>
  </si>
  <si>
    <t>RESULTADOS</t>
  </si>
  <si>
    <t>#</t>
  </si>
  <si>
    <t>%</t>
  </si>
  <si>
    <t>TOTAL</t>
  </si>
  <si>
    <t>AC/AM:  Acción correctiva/Acción de mejora.</t>
  </si>
  <si>
    <t>Elaborado por:</t>
  </si>
  <si>
    <t>Revisado y validado por:</t>
  </si>
  <si>
    <t>Firma:</t>
  </si>
  <si>
    <t>Nombre:</t>
  </si>
  <si>
    <t>KELLY JOHANA ESTRADA BUITRAGO</t>
  </si>
  <si>
    <t>SONIA PATRICIA RÍOS JIMÉNEZ</t>
  </si>
  <si>
    <t>CARLOS OMAR GONZÁLEZ VIANCHÁ</t>
  </si>
  <si>
    <t>Jair Ricardo Prieto Corredor</t>
  </si>
  <si>
    <t>HÉCTOR SAMUEL HIGUERA BOHÓRQUEZ</t>
  </si>
  <si>
    <t>Cargo:</t>
  </si>
  <si>
    <t xml:space="preserve">Subgerente de Crédito y Cartera/ Subgerente de Gestión Estratégica (E)   </t>
  </si>
  <si>
    <t>Subgeretne Administrativa y Financiera</t>
  </si>
  <si>
    <t>Jefe Oficina Asesora Jurídica</t>
  </si>
  <si>
    <t>Jefe Oficina Asesora de Planeación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</si>
</sst>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0"/>
      <name val="Arial"/>
    </font>
    <font>
      <sz val="10"/>
      <name val="Arial"/>
      <family val="2"/>
    </font>
    <font>
      <b/>
      <sz val="14"/>
      <name val="Arial"/>
      <family val="2"/>
    </font>
    <font>
      <b/>
      <sz val="16"/>
      <name val="Arial"/>
      <family val="2"/>
    </font>
    <font>
      <sz val="12"/>
      <name val="Arial"/>
      <family val="2"/>
    </font>
    <font>
      <b/>
      <sz val="12"/>
      <name val="Arial"/>
      <family val="2"/>
    </font>
    <font>
      <b/>
      <sz val="10"/>
      <name val="Arial"/>
      <family val="2"/>
    </font>
    <font>
      <b/>
      <sz val="9"/>
      <name val="Arial"/>
      <family val="2"/>
    </font>
    <font>
      <b/>
      <sz val="10"/>
      <color theme="1"/>
      <name val="Arial"/>
      <family val="2"/>
    </font>
    <font>
      <sz val="10"/>
      <color rgb="FF000000"/>
      <name val="Arial"/>
      <family val="2"/>
    </font>
    <font>
      <sz val="10"/>
      <color theme="1"/>
      <name val="Arial"/>
      <family val="2"/>
    </font>
    <font>
      <sz val="9"/>
      <color theme="0"/>
      <name val="Arial"/>
      <family val="2"/>
    </font>
    <font>
      <sz val="8"/>
      <name val="Arial"/>
      <family val="2"/>
    </font>
    <font>
      <sz val="11"/>
      <name val="Arial"/>
      <family val="2"/>
    </font>
    <font>
      <b/>
      <sz val="9"/>
      <color indexed="81"/>
      <name val="Tahoma"/>
      <family val="2"/>
    </font>
    <font>
      <sz val="9"/>
      <color indexed="81"/>
      <name val="Tahoma"/>
      <family val="2"/>
    </font>
  </fonts>
  <fills count="8">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indexed="22"/>
        <bgColor indexed="64"/>
      </patternFill>
    </fill>
  </fills>
  <borders count="23">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170">
    <xf numFmtId="0" fontId="0" fillId="0" borderId="0" xfId="0"/>
    <xf numFmtId="0" fontId="1" fillId="2" borderId="0" xfId="0" applyFont="1" applyFill="1" applyBorder="1" applyAlignment="1"/>
    <xf numFmtId="0" fontId="1" fillId="2" borderId="1" xfId="0" applyFont="1" applyFill="1" applyBorder="1" applyAlignment="1"/>
    <xf numFmtId="0" fontId="1" fillId="2" borderId="2" xfId="0" applyFont="1" applyFill="1" applyBorder="1" applyAlignment="1"/>
    <xf numFmtId="0" fontId="1" fillId="2" borderId="2" xfId="0" applyFont="1" applyFill="1" applyBorder="1" applyAlignment="1">
      <alignment horizont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7" xfId="0" applyFont="1" applyFill="1" applyBorder="1" applyAlignment="1">
      <alignment horizontal="left" vertical="center" wrapText="1"/>
    </xf>
    <xf numFmtId="0" fontId="3" fillId="2" borderId="2" xfId="0" applyFont="1" applyFill="1" applyBorder="1" applyAlignment="1">
      <alignment vertical="center" wrapText="1"/>
    </xf>
    <xf numFmtId="0" fontId="3" fillId="2" borderId="6" xfId="0" applyFont="1" applyFill="1" applyBorder="1" applyAlignment="1">
      <alignment vertical="center" wrapText="1"/>
    </xf>
    <xf numFmtId="0" fontId="1" fillId="2" borderId="0" xfId="0" applyFont="1" applyFill="1"/>
    <xf numFmtId="0" fontId="4" fillId="2" borderId="4" xfId="0" applyFont="1" applyFill="1" applyBorder="1" applyAlignment="1">
      <alignment vertical="center" wrapText="1"/>
    </xf>
    <xf numFmtId="0" fontId="4" fillId="2" borderId="5" xfId="0" applyFont="1" applyFill="1" applyBorder="1" applyAlignment="1">
      <alignment vertical="center" wrapText="1"/>
    </xf>
    <xf numFmtId="0" fontId="1" fillId="2" borderId="7" xfId="0" applyFont="1" applyFill="1" applyBorder="1" applyAlignment="1"/>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6" xfId="0"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0" xfId="0" applyFont="1" applyFill="1" applyBorder="1" applyAlignment="1">
      <alignment vertical="center" wrapText="1"/>
    </xf>
    <xf numFmtId="0" fontId="3" fillId="2" borderId="8" xfId="0" applyFont="1" applyFill="1" applyBorder="1" applyAlignment="1">
      <alignment vertical="center" wrapText="1"/>
    </xf>
    <xf numFmtId="0" fontId="1" fillId="2" borderId="0" xfId="0" applyFont="1" applyFill="1" applyBorder="1" applyAlignment="1">
      <alignment horizontal="center" vertical="center"/>
    </xf>
    <xf numFmtId="0" fontId="1" fillId="2" borderId="9" xfId="0" applyFont="1" applyFill="1" applyBorder="1" applyAlignment="1"/>
    <xf numFmtId="0" fontId="1" fillId="2" borderId="10" xfId="0" applyFont="1" applyFill="1" applyBorder="1" applyAlignment="1"/>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4" fillId="2" borderId="3" xfId="0" applyFont="1" applyFill="1" applyBorder="1" applyAlignment="1">
      <alignment horizontal="left" vertical="center"/>
    </xf>
    <xf numFmtId="0" fontId="4" fillId="2" borderId="5" xfId="0" applyFont="1" applyFill="1" applyBorder="1" applyAlignment="1">
      <alignment horizontal="left" vertical="center"/>
    </xf>
    <xf numFmtId="0" fontId="4" fillId="2" borderId="7" xfId="0" applyFont="1" applyFill="1" applyBorder="1" applyAlignment="1">
      <alignment horizontal="left" vertical="center"/>
    </xf>
    <xf numFmtId="0" fontId="3" fillId="2" borderId="10" xfId="0" applyFont="1" applyFill="1" applyBorder="1" applyAlignment="1">
      <alignment vertical="center" wrapText="1"/>
    </xf>
    <xf numFmtId="0" fontId="3" fillId="2" borderId="11" xfId="0" applyFont="1" applyFill="1" applyBorder="1" applyAlignment="1">
      <alignment vertical="center" wrapText="1"/>
    </xf>
    <xf numFmtId="0" fontId="4" fillId="2" borderId="4" xfId="0" applyFont="1" applyFill="1" applyBorder="1" applyAlignment="1">
      <alignment vertical="center"/>
    </xf>
    <xf numFmtId="0" fontId="4" fillId="2" borderId="5" xfId="0" applyFont="1" applyFill="1" applyBorder="1" applyAlignment="1">
      <alignment vertical="center"/>
    </xf>
    <xf numFmtId="0" fontId="1" fillId="2" borderId="0" xfId="0" applyFont="1" applyFill="1" applyBorder="1" applyAlignment="1">
      <alignment horizontal="center"/>
    </xf>
    <xf numFmtId="0" fontId="5"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4" fillId="2" borderId="0" xfId="0" applyFont="1" applyFill="1" applyBorder="1" applyAlignment="1">
      <alignment horizontal="left" vertical="center"/>
    </xf>
    <xf numFmtId="0" fontId="1" fillId="2" borderId="12" xfId="0" applyFont="1" applyFill="1" applyBorder="1" applyAlignment="1">
      <alignment horizontal="left"/>
    </xf>
    <xf numFmtId="0" fontId="2" fillId="2" borderId="0" xfId="0" applyFont="1" applyFill="1" applyBorder="1" applyAlignment="1">
      <alignment horizontal="center" vertical="center"/>
    </xf>
    <xf numFmtId="0" fontId="6" fillId="3" borderId="13" xfId="0" applyFont="1" applyFill="1" applyBorder="1" applyAlignment="1">
      <alignment horizontal="center" vertical="center"/>
    </xf>
    <xf numFmtId="0" fontId="1" fillId="0" borderId="0" xfId="0" applyFont="1" applyBorder="1" applyAlignment="1">
      <alignment horizontal="center"/>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14" fontId="2" fillId="0" borderId="14" xfId="0" applyNumberFormat="1" applyFont="1" applyBorder="1" applyAlignment="1">
      <alignment horizontal="center" vertical="center" wrapText="1"/>
    </xf>
    <xf numFmtId="0" fontId="2" fillId="4" borderId="15" xfId="0" applyFont="1" applyFill="1" applyBorder="1" applyAlignment="1">
      <alignment vertical="center"/>
    </xf>
    <xf numFmtId="0" fontId="2" fillId="4" borderId="0" xfId="0" applyFont="1" applyFill="1" applyBorder="1" applyAlignment="1">
      <alignment vertical="center"/>
    </xf>
    <xf numFmtId="0" fontId="6" fillId="4" borderId="0" xfId="0" applyFont="1" applyFill="1" applyBorder="1" applyAlignment="1">
      <alignment vertical="center"/>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14" fontId="2" fillId="0" borderId="14" xfId="0" applyNumberFormat="1" applyFont="1" applyBorder="1" applyAlignment="1">
      <alignment horizontal="center" vertical="center" wrapText="1"/>
    </xf>
    <xf numFmtId="14" fontId="2" fillId="0" borderId="18" xfId="0" applyNumberFormat="1" applyFont="1" applyBorder="1" applyAlignment="1">
      <alignment horizontal="center" vertical="center" wrapText="1"/>
    </xf>
    <xf numFmtId="0" fontId="1" fillId="5" borderId="0" xfId="0" applyFont="1" applyFill="1" applyBorder="1" applyAlignment="1">
      <alignment horizontal="center"/>
    </xf>
    <xf numFmtId="0" fontId="6" fillId="6" borderId="13"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6" borderId="17" xfId="0" applyFont="1" applyFill="1" applyBorder="1" applyAlignment="1">
      <alignment horizontal="center" vertical="center"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xf>
    <xf numFmtId="0" fontId="6" fillId="5" borderId="0" xfId="0" applyFont="1" applyFill="1" applyBorder="1" applyAlignment="1">
      <alignment horizontal="center" vertical="center" wrapText="1"/>
    </xf>
    <xf numFmtId="0" fontId="6" fillId="6" borderId="19" xfId="0" applyFont="1" applyFill="1" applyBorder="1" applyAlignment="1">
      <alignment horizontal="center" vertical="center" wrapText="1"/>
    </xf>
    <xf numFmtId="0" fontId="6" fillId="6" borderId="20" xfId="0" applyFont="1" applyFill="1" applyBorder="1" applyAlignment="1">
      <alignment horizontal="center" vertical="center" wrapText="1"/>
    </xf>
    <xf numFmtId="0" fontId="7" fillId="6" borderId="20" xfId="0" applyFont="1" applyFill="1" applyBorder="1" applyAlignment="1">
      <alignment horizontal="center" vertical="center" wrapText="1"/>
    </xf>
    <xf numFmtId="0" fontId="1" fillId="0" borderId="0" xfId="0" applyFont="1" applyAlignment="1">
      <alignment horizontal="center" vertical="center"/>
    </xf>
    <xf numFmtId="0" fontId="6" fillId="0" borderId="0"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1" fillId="0" borderId="13" xfId="0" applyFont="1" applyFill="1" applyBorder="1" applyAlignment="1" applyProtection="1">
      <alignment horizontal="justify" vertical="center" wrapText="1"/>
    </xf>
    <xf numFmtId="0" fontId="1" fillId="0" borderId="13" xfId="0" applyFont="1" applyFill="1" applyBorder="1" applyAlignment="1" applyProtection="1">
      <alignment horizontal="center" vertical="center" wrapText="1"/>
      <protection locked="0"/>
    </xf>
    <xf numFmtId="0" fontId="1" fillId="0" borderId="13" xfId="0" applyFont="1" applyFill="1" applyBorder="1" applyAlignment="1">
      <alignment horizontal="center" vertical="center" wrapText="1"/>
    </xf>
    <xf numFmtId="14" fontId="1" fillId="0" borderId="13" xfId="0" applyNumberFormat="1" applyFont="1" applyFill="1" applyBorder="1" applyAlignment="1">
      <alignment horizontal="center" vertical="center" wrapText="1"/>
    </xf>
    <xf numFmtId="0" fontId="1" fillId="0" borderId="15" xfId="0" applyFont="1" applyFill="1" applyBorder="1" applyAlignment="1">
      <alignment horizontal="center" vertical="center" wrapText="1"/>
    </xf>
    <xf numFmtId="9" fontId="8" fillId="0" borderId="17" xfId="0" applyNumberFormat="1" applyFont="1" applyFill="1" applyBorder="1" applyAlignment="1">
      <alignment horizontal="center" vertical="center" wrapText="1"/>
    </xf>
    <xf numFmtId="0" fontId="8" fillId="0" borderId="13" xfId="0" applyFont="1" applyFill="1" applyBorder="1" applyAlignment="1">
      <alignment horizontal="center" vertical="center" wrapText="1"/>
    </xf>
    <xf numFmtId="9" fontId="8" fillId="0" borderId="13" xfId="0" applyNumberFormat="1" applyFont="1" applyFill="1" applyBorder="1" applyAlignment="1">
      <alignment horizontal="center" vertical="center" wrapText="1"/>
    </xf>
    <xf numFmtId="0" fontId="1" fillId="0" borderId="0" xfId="0" applyFont="1" applyFill="1" applyAlignment="1">
      <alignment horizontal="center" vertical="center"/>
    </xf>
    <xf numFmtId="0" fontId="8" fillId="0" borderId="17" xfId="0" applyFont="1" applyFill="1" applyBorder="1" applyAlignment="1">
      <alignment horizontal="center" vertical="center" wrapText="1"/>
    </xf>
    <xf numFmtId="0" fontId="9" fillId="0" borderId="13" xfId="0" applyFont="1" applyBorder="1" applyAlignment="1">
      <alignment horizontal="justify" vertical="center"/>
    </xf>
    <xf numFmtId="0" fontId="1" fillId="0" borderId="13" xfId="0" applyFont="1" applyBorder="1" applyAlignment="1">
      <alignment vertical="center" wrapText="1"/>
    </xf>
    <xf numFmtId="0" fontId="1" fillId="4"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14" xfId="0" applyFont="1" applyFill="1" applyBorder="1" applyAlignment="1" applyProtection="1">
      <alignment horizontal="center" vertical="center" wrapText="1"/>
      <protection locked="0"/>
    </xf>
    <xf numFmtId="14" fontId="1" fillId="0" borderId="14" xfId="0" applyNumberFormat="1" applyFont="1" applyFill="1" applyBorder="1" applyAlignment="1">
      <alignment horizontal="center" vertical="center" wrapText="1"/>
    </xf>
    <xf numFmtId="0" fontId="1" fillId="0" borderId="16" xfId="0" applyFont="1" applyFill="1" applyBorder="1" applyAlignment="1">
      <alignment horizontal="center" vertical="center" wrapText="1"/>
    </xf>
    <xf numFmtId="0" fontId="1" fillId="0" borderId="13"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0" xfId="0" applyFont="1" applyFill="1" applyBorder="1" applyAlignment="1">
      <alignment horizontal="center" vertical="center" wrapText="1"/>
    </xf>
    <xf numFmtId="0" fontId="1" fillId="0" borderId="20" xfId="0" applyFont="1" applyFill="1" applyBorder="1" applyAlignment="1" applyProtection="1">
      <alignment horizontal="center" vertical="center" wrapText="1"/>
      <protection locked="0"/>
    </xf>
    <xf numFmtId="14" fontId="1" fillId="0" borderId="20" xfId="0" applyNumberFormat="1" applyFont="1" applyFill="1" applyBorder="1" applyAlignment="1">
      <alignment horizontal="center" vertical="center" wrapText="1"/>
    </xf>
    <xf numFmtId="0" fontId="10" fillId="4" borderId="13" xfId="0" applyFont="1" applyFill="1" applyBorder="1" applyAlignment="1">
      <alignment horizontal="justify" vertical="center" wrapText="1"/>
    </xf>
    <xf numFmtId="0" fontId="10" fillId="0" borderId="13" xfId="0" applyFont="1" applyFill="1" applyBorder="1" applyAlignment="1" applyProtection="1">
      <alignment horizontal="center" vertical="center" wrapText="1"/>
      <protection locked="0"/>
    </xf>
    <xf numFmtId="0" fontId="10" fillId="0" borderId="13" xfId="0" applyFont="1" applyFill="1" applyBorder="1" applyAlignment="1">
      <alignment horizontal="center" vertical="center" wrapText="1"/>
    </xf>
    <xf numFmtId="14" fontId="10" fillId="0" borderId="13"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0" fontId="6" fillId="4" borderId="0"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1" fillId="4" borderId="13" xfId="0" applyFont="1" applyFill="1" applyBorder="1" applyAlignment="1" applyProtection="1">
      <alignment horizontal="justify" vertical="center" wrapText="1"/>
    </xf>
    <xf numFmtId="0" fontId="1" fillId="4" borderId="13" xfId="0" applyFont="1" applyFill="1" applyBorder="1" applyAlignment="1" applyProtection="1">
      <alignment horizontal="center" vertical="center" wrapText="1"/>
      <protection locked="0"/>
    </xf>
    <xf numFmtId="0" fontId="10" fillId="4" borderId="13" xfId="0" applyFont="1" applyFill="1" applyBorder="1" applyAlignment="1" applyProtection="1">
      <alignment horizontal="center" vertical="center" wrapText="1"/>
      <protection locked="0"/>
    </xf>
    <xf numFmtId="0" fontId="10" fillId="4" borderId="13" xfId="0" applyFont="1" applyFill="1" applyBorder="1" applyAlignment="1">
      <alignment horizontal="center" vertical="center" wrapText="1"/>
    </xf>
    <xf numFmtId="14" fontId="10" fillId="4" borderId="13" xfId="0" applyNumberFormat="1" applyFont="1" applyFill="1" applyBorder="1" applyAlignment="1">
      <alignment horizontal="center" vertical="center" wrapText="1"/>
    </xf>
    <xf numFmtId="0" fontId="1" fillId="4" borderId="15"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1" fillId="4" borderId="0" xfId="0" applyFont="1" applyFill="1" applyAlignment="1">
      <alignment horizontal="center" vertical="center"/>
    </xf>
    <xf numFmtId="0" fontId="10" fillId="0" borderId="13" xfId="0" applyFont="1" applyFill="1" applyBorder="1" applyAlignment="1">
      <alignment horizontal="justify" vertical="center" wrapText="1"/>
    </xf>
    <xf numFmtId="0" fontId="1" fillId="0" borderId="0" xfId="0" applyFont="1" applyFill="1" applyBorder="1" applyAlignment="1">
      <alignment horizontal="justify" vertical="center" wrapText="1"/>
    </xf>
    <xf numFmtId="0" fontId="1" fillId="0" borderId="0" xfId="0" applyFont="1" applyFill="1" applyBorder="1" applyAlignment="1" applyProtection="1">
      <alignment horizontal="center" vertical="center" wrapText="1"/>
      <protection locked="0"/>
    </xf>
    <xf numFmtId="0" fontId="1" fillId="0" borderId="0" xfId="0" applyFont="1" applyFill="1" applyBorder="1" applyAlignment="1">
      <alignment horizontal="center" vertical="center" wrapText="1"/>
    </xf>
    <xf numFmtId="0" fontId="6" fillId="7" borderId="13" xfId="0" applyFont="1" applyFill="1" applyBorder="1" applyAlignment="1">
      <alignment horizontal="center" wrapText="1"/>
    </xf>
    <xf numFmtId="0" fontId="1" fillId="0" borderId="0" xfId="0" applyFont="1" applyFill="1" applyBorder="1" applyAlignment="1">
      <alignment horizontal="center" vertical="center"/>
    </xf>
    <xf numFmtId="9" fontId="1" fillId="0" borderId="13" xfId="1" applyFont="1" applyFill="1" applyBorder="1" applyAlignment="1">
      <alignment horizontal="center" vertical="center" wrapText="1"/>
    </xf>
    <xf numFmtId="0" fontId="6" fillId="0" borderId="13" xfId="0" applyFont="1" applyBorder="1" applyAlignment="1">
      <alignment horizontal="center" wrapText="1"/>
    </xf>
    <xf numFmtId="9" fontId="6" fillId="0" borderId="13" xfId="1" applyFont="1" applyFill="1" applyBorder="1" applyAlignment="1">
      <alignment horizontal="center" vertical="center" wrapText="1"/>
    </xf>
    <xf numFmtId="0" fontId="1" fillId="2" borderId="0" xfId="0" applyFont="1" applyFill="1" applyBorder="1" applyAlignment="1">
      <alignment horizontal="justify" wrapText="1"/>
    </xf>
    <xf numFmtId="0" fontId="1" fillId="2" borderId="0" xfId="0" applyFont="1" applyFill="1" applyBorder="1" applyAlignment="1">
      <alignment horizontal="justify"/>
    </xf>
    <xf numFmtId="0" fontId="1" fillId="2" borderId="0" xfId="0" applyFont="1" applyFill="1" applyBorder="1" applyAlignment="1">
      <alignment horizontal="left"/>
    </xf>
    <xf numFmtId="0" fontId="1" fillId="2" borderId="0" xfId="0" applyFont="1" applyFill="1" applyBorder="1"/>
    <xf numFmtId="0" fontId="1" fillId="2" borderId="0" xfId="0" applyFont="1" applyFill="1" applyBorder="1" applyAlignment="1">
      <alignment horizontal="center" vertical="center" wrapText="1"/>
    </xf>
    <xf numFmtId="0" fontId="11" fillId="4" borderId="0" xfId="0" applyFont="1" applyFill="1" applyBorder="1" applyAlignment="1">
      <alignment horizontal="left" vertical="top" wrapText="1"/>
    </xf>
    <xf numFmtId="0" fontId="11" fillId="4" borderId="21" xfId="0" applyFont="1" applyFill="1" applyBorder="1" applyAlignment="1">
      <alignment horizontal="left" vertical="top" wrapText="1"/>
    </xf>
    <xf numFmtId="0" fontId="5" fillId="7" borderId="16" xfId="0" applyFont="1" applyFill="1" applyBorder="1" applyAlignment="1">
      <alignment horizontal="center"/>
    </xf>
    <xf numFmtId="0" fontId="5" fillId="7" borderId="22" xfId="0" applyFont="1" applyFill="1" applyBorder="1" applyAlignment="1">
      <alignment horizontal="center"/>
    </xf>
    <xf numFmtId="0" fontId="5" fillId="7" borderId="17" xfId="0" applyFont="1" applyFill="1" applyBorder="1" applyAlignment="1">
      <alignment horizontal="center"/>
    </xf>
    <xf numFmtId="0" fontId="5" fillId="4" borderId="15" xfId="0" applyFont="1" applyFill="1" applyBorder="1" applyAlignment="1">
      <alignment horizontal="center"/>
    </xf>
    <xf numFmtId="0" fontId="5" fillId="4" borderId="0" xfId="0" applyFont="1" applyFill="1" applyBorder="1" applyAlignment="1"/>
    <xf numFmtId="0" fontId="1" fillId="2" borderId="0" xfId="0" applyFont="1" applyFill="1" applyAlignment="1">
      <alignment horizontal="center"/>
    </xf>
    <xf numFmtId="0" fontId="12" fillId="2" borderId="0" xfId="0" applyFont="1" applyFill="1" applyBorder="1" applyAlignment="1">
      <alignment vertical="top" wrapText="1"/>
    </xf>
    <xf numFmtId="0" fontId="1" fillId="2" borderId="0" xfId="0" applyFont="1" applyFill="1" applyAlignment="1">
      <alignment horizontal="justify" wrapText="1"/>
    </xf>
    <xf numFmtId="0" fontId="13" fillId="0" borderId="13" xfId="0" applyFont="1" applyBorder="1" applyAlignment="1">
      <alignment horizontal="left" vertical="center" wrapText="1"/>
    </xf>
    <xf numFmtId="0" fontId="1" fillId="0" borderId="16" xfId="0" applyFont="1" applyBorder="1" applyAlignment="1">
      <alignment horizontal="center" wrapText="1"/>
    </xf>
    <xf numFmtId="0" fontId="1" fillId="0" borderId="17" xfId="0" applyFont="1" applyBorder="1" applyAlignment="1">
      <alignment horizontal="center" wrapText="1"/>
    </xf>
    <xf numFmtId="0" fontId="1" fillId="0" borderId="16" xfId="0" applyFont="1" applyBorder="1" applyAlignment="1">
      <alignment horizontal="center"/>
    </xf>
    <xf numFmtId="0" fontId="1" fillId="0" borderId="17" xfId="0" applyFont="1" applyBorder="1" applyAlignment="1">
      <alignment horizontal="center"/>
    </xf>
    <xf numFmtId="0" fontId="1" fillId="0" borderId="17" xfId="0" applyFont="1" applyBorder="1" applyAlignment="1"/>
    <xf numFmtId="0" fontId="13" fillId="0" borderId="16"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0" xfId="0" applyFont="1" applyBorder="1" applyAlignment="1">
      <alignment vertical="center" wrapText="1"/>
    </xf>
    <xf numFmtId="0" fontId="13" fillId="0" borderId="0" xfId="0" applyFont="1" applyBorder="1" applyAlignment="1">
      <alignment horizontal="center" vertical="center" wrapText="1"/>
    </xf>
    <xf numFmtId="0" fontId="1" fillId="0" borderId="0" xfId="0" applyFont="1" applyBorder="1" applyAlignment="1"/>
    <xf numFmtId="0" fontId="12" fillId="2" borderId="0" xfId="0" applyFont="1" applyFill="1" applyBorder="1" applyAlignment="1">
      <alignment wrapText="1"/>
    </xf>
    <xf numFmtId="0" fontId="13" fillId="0" borderId="13" xfId="0" applyFont="1" applyBorder="1" applyAlignment="1">
      <alignment horizontal="justify" vertical="center"/>
    </xf>
    <xf numFmtId="0" fontId="1" fillId="0" borderId="22" xfId="0" applyFont="1" applyBorder="1" applyAlignment="1">
      <alignment wrapText="1"/>
    </xf>
    <xf numFmtId="0" fontId="1" fillId="0" borderId="15" xfId="0" applyFont="1" applyBorder="1" applyAlignment="1">
      <alignment horizontal="center"/>
    </xf>
    <xf numFmtId="0" fontId="1" fillId="0" borderId="0" xfId="0" applyFont="1" applyBorder="1" applyAlignment="1">
      <alignment horizontal="center"/>
    </xf>
    <xf numFmtId="0" fontId="1" fillId="2" borderId="16" xfId="0" applyFont="1" applyFill="1" applyBorder="1" applyAlignment="1">
      <alignment horizontal="center" wrapText="1"/>
    </xf>
    <xf numFmtId="0" fontId="1" fillId="2" borderId="17" xfId="0" applyFont="1" applyFill="1" applyBorder="1" applyAlignment="1">
      <alignment horizontal="center" wrapText="1"/>
    </xf>
    <xf numFmtId="0" fontId="1" fillId="2" borderId="16" xfId="0" applyFont="1" applyFill="1" applyBorder="1" applyAlignment="1">
      <alignment horizontal="center"/>
    </xf>
    <xf numFmtId="0" fontId="1" fillId="2" borderId="17" xfId="0" applyFont="1" applyFill="1" applyBorder="1" applyAlignment="1">
      <alignment horizontal="center"/>
    </xf>
    <xf numFmtId="0" fontId="1" fillId="0" borderId="17" xfId="0" applyFont="1" applyBorder="1" applyAlignment="1">
      <alignment wrapText="1"/>
    </xf>
    <xf numFmtId="0" fontId="1" fillId="2" borderId="13" xfId="0" applyFont="1" applyFill="1" applyBorder="1" applyAlignment="1">
      <alignment horizontal="center"/>
    </xf>
    <xf numFmtId="0" fontId="1" fillId="2" borderId="16"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0" xfId="0" applyFont="1" applyFill="1" applyBorder="1" applyAlignment="1">
      <alignment vertical="center" wrapText="1"/>
    </xf>
    <xf numFmtId="0" fontId="1" fillId="2" borderId="0" xfId="0" applyFont="1" applyFill="1" applyBorder="1" applyAlignment="1">
      <alignment horizontal="center" vertical="center" wrapText="1"/>
    </xf>
    <xf numFmtId="0" fontId="1" fillId="2" borderId="0" xfId="0" applyFont="1" applyFill="1" applyAlignment="1"/>
    <xf numFmtId="0" fontId="1" fillId="2" borderId="0" xfId="0" applyFont="1" applyFill="1" applyAlignment="1">
      <alignment horizontal="justify"/>
    </xf>
    <xf numFmtId="0" fontId="1" fillId="2" borderId="0" xfId="0" applyFont="1" applyFill="1" applyAlignment="1">
      <alignment horizontal="left"/>
    </xf>
    <xf numFmtId="0" fontId="1" fillId="2" borderId="0" xfId="0" applyFont="1" applyFill="1" applyAlignment="1">
      <alignment horizontal="center" vertical="center" wrapText="1"/>
    </xf>
  </cellXfs>
  <cellStyles count="2">
    <cellStyle name="Normal" xfId="0" builtinId="0"/>
    <cellStyle name="Porcentaje" xfId="1" builtinId="5"/>
  </cellStyles>
  <dxfs count="23">
    <dxf>
      <font>
        <color rgb="FF9C0006"/>
      </font>
      <fill>
        <patternFill>
          <bgColor rgb="FFFFC7CE"/>
        </patternFill>
      </fill>
    </dxf>
    <dxf>
      <font>
        <color rgb="FF9C6500"/>
      </font>
      <fill>
        <patternFill>
          <bgColor rgb="FFFFEB9C"/>
        </patternFill>
      </fill>
    </dxf>
    <dxf>
      <font>
        <color rgb="FF006100"/>
      </font>
      <fill>
        <patternFill>
          <bgColor rgb="FFC6EFCE"/>
        </patternFill>
      </fill>
    </dxf>
    <dxf>
      <fill>
        <patternFill>
          <bgColor rgb="FF00B050"/>
        </patternFill>
      </fill>
    </dxf>
    <dxf>
      <fill>
        <patternFill>
          <bgColor rgb="FFFF0000"/>
        </patternFill>
      </fill>
    </dxf>
    <dxf>
      <fill>
        <patternFill>
          <bgColor rgb="FFFFFF00"/>
        </patternFill>
      </fill>
    </dxf>
    <dxf>
      <fill>
        <patternFill>
          <bgColor rgb="FF00B050"/>
        </patternFill>
      </fill>
    </dxf>
    <dxf>
      <font>
        <color rgb="FF9C0006"/>
      </font>
      <fill>
        <patternFill>
          <bgColor rgb="FFFFC7CE"/>
        </patternFill>
      </fill>
    </dxf>
    <dxf>
      <font>
        <color rgb="FF006100"/>
      </font>
      <fill>
        <patternFill>
          <bgColor rgb="FFC6EFCE"/>
        </patternFill>
      </fill>
    </dxf>
    <dxf>
      <fill>
        <patternFill>
          <bgColor rgb="FFFF0000"/>
        </patternFill>
      </fill>
    </dxf>
    <dxf>
      <fill>
        <patternFill>
          <bgColor rgb="FF00B050"/>
        </patternFill>
      </fill>
    </dxf>
    <dxf>
      <border>
        <vertical/>
        <horizontal/>
      </border>
    </dxf>
    <dxf>
      <font>
        <color rgb="FF9C0006"/>
      </font>
      <fill>
        <patternFill>
          <bgColor rgb="FFFFC7CE"/>
        </patternFill>
      </fill>
    </dxf>
    <dxf>
      <font>
        <color rgb="FF006100"/>
      </font>
      <fill>
        <patternFill>
          <bgColor rgb="FFC6EFCE"/>
        </patternFill>
      </fill>
    </dxf>
    <dxf>
      <fill>
        <patternFill>
          <bgColor rgb="FFFF0000"/>
        </patternFill>
      </fill>
    </dxf>
    <dxf>
      <fill>
        <patternFill>
          <bgColor rgb="FF00B050"/>
        </patternFill>
      </fill>
    </dxf>
    <dxf>
      <border>
        <vertical/>
        <horizontal/>
      </border>
    </dxf>
    <dxf>
      <fill>
        <patternFill>
          <bgColor rgb="FF00B050"/>
        </patternFill>
      </fill>
    </dxf>
    <dxf>
      <font>
        <color rgb="FF9C0006"/>
      </font>
      <fill>
        <patternFill>
          <bgColor rgb="FFFFC7CE"/>
        </patternFill>
      </fill>
    </dxf>
    <dxf>
      <fill>
        <patternFill>
          <bgColor rgb="FFFF0000"/>
        </patternFill>
      </fill>
    </dxf>
    <dxf>
      <fill>
        <patternFill>
          <bgColor rgb="FFC00000"/>
        </patternFill>
      </fill>
    </dxf>
    <dxf>
      <fill>
        <patternFill>
          <bgColor rgb="FFFF00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966105</xdr:colOff>
      <xdr:row>0</xdr:row>
      <xdr:rowOff>108857</xdr:rowOff>
    </xdr:from>
    <xdr:to>
      <xdr:col>3</xdr:col>
      <xdr:colOff>1646464</xdr:colOff>
      <xdr:row>3</xdr:row>
      <xdr:rowOff>13457</xdr:rowOff>
    </xdr:to>
    <xdr:pic>
      <xdr:nvPicPr>
        <xdr:cNvPr id="2" name="Imagen 1">
          <a:extLst>
            <a:ext uri="{FF2B5EF4-FFF2-40B4-BE49-F238E27FC236}">
              <a16:creationId xmlns="" xmlns:a16="http://schemas.microsoft.com/office/drawing/2014/main" id="{00000000-0008-0000-0000-0000B61E0000}"/>
            </a:ext>
          </a:extLst>
        </xdr:cNvPr>
        <xdr:cNvPicPr>
          <a:picLocks noChangeAspect="1" noChangeArrowheads="1"/>
        </xdr:cNvPicPr>
      </xdr:nvPicPr>
      <xdr:blipFill>
        <a:blip xmlns:r="http://schemas.openxmlformats.org/officeDocument/2006/relationships" r:embed="rId1" cstate="print">
          <a:clrChange>
            <a:clrFrom>
              <a:srgbClr val="FEFEFE"/>
            </a:clrFrom>
            <a:clrTo>
              <a:srgbClr val="FEFEFE">
                <a:alpha val="0"/>
              </a:srgbClr>
            </a:clrTo>
          </a:clrChange>
          <a:extLst>
            <a:ext uri="{28A0092B-C50C-407E-A947-70E740481C1C}">
              <a14:useLocalDpi xmlns:a14="http://schemas.microsoft.com/office/drawing/2010/main" val="0"/>
            </a:ext>
          </a:extLst>
        </a:blip>
        <a:srcRect/>
        <a:stretch>
          <a:fillRect/>
        </a:stretch>
      </xdr:blipFill>
      <xdr:spPr bwMode="auto">
        <a:xfrm>
          <a:off x="1394730" y="108857"/>
          <a:ext cx="2328184" cy="1047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E63"/>
  <sheetViews>
    <sheetView tabSelected="1" view="pageBreakPreview" topLeftCell="E7" zoomScale="70" zoomScaleNormal="70" zoomScaleSheetLayoutView="70" workbookViewId="0">
      <selection activeCell="F10" sqref="F10"/>
    </sheetView>
  </sheetViews>
  <sheetFormatPr baseColWidth="10" defaultRowHeight="12.75" x14ac:dyDescent="0.2"/>
  <cols>
    <col min="1" max="1" width="1" style="135" customWidth="1"/>
    <col min="2" max="2" width="5.42578125" style="135" customWidth="1"/>
    <col min="3" max="3" width="24.7109375" style="166" customWidth="1"/>
    <col min="4" max="4" width="50.42578125" style="137" customWidth="1"/>
    <col min="5" max="5" width="19.140625" style="167" customWidth="1"/>
    <col min="6" max="6" width="18.5703125" style="135" customWidth="1"/>
    <col min="7" max="7" width="33.42578125" style="168" customWidth="1"/>
    <col min="8" max="8" width="35.28515625" style="16" customWidth="1"/>
    <col min="9" max="9" width="10.28515625" style="135" customWidth="1"/>
    <col min="10" max="10" width="40.28515625" style="167" customWidth="1"/>
    <col min="11" max="11" width="14.28515625" style="135" customWidth="1"/>
    <col min="12" max="12" width="14.140625" style="135" customWidth="1"/>
    <col min="13" max="13" width="21.7109375" style="166" customWidth="1"/>
    <col min="14" max="14" width="21.5703125" style="169" bestFit="1" customWidth="1"/>
    <col min="15" max="15" width="21.5703125" style="169" customWidth="1"/>
    <col min="16" max="16" width="20.140625" style="169" hidden="1" customWidth="1"/>
    <col min="17" max="17" width="16" style="16" hidden="1" customWidth="1"/>
    <col min="18" max="18" width="25.28515625" style="16" hidden="1" customWidth="1"/>
    <col min="19" max="19" width="23.28515625" style="16" hidden="1" customWidth="1"/>
    <col min="20" max="20" width="33.85546875" style="16" hidden="1" customWidth="1"/>
    <col min="21" max="21" width="23.42578125" style="16" hidden="1" customWidth="1"/>
    <col min="22" max="22" width="19.140625" style="16" hidden="1" customWidth="1"/>
    <col min="23" max="23" width="22.140625" style="16" hidden="1" customWidth="1"/>
    <col min="24" max="24" width="33.140625" style="16" hidden="1" customWidth="1"/>
    <col min="25" max="25" width="18.140625" style="16" hidden="1" customWidth="1"/>
    <col min="26" max="26" width="20.42578125" style="16" hidden="1" customWidth="1"/>
    <col min="27" max="27" width="25.7109375" style="16" hidden="1" customWidth="1"/>
    <col min="28" max="28" width="35.28515625" style="16" hidden="1" customWidth="1"/>
    <col min="29" max="29" width="17" style="16" hidden="1" customWidth="1"/>
    <col min="30" max="30" width="21.140625" style="16" hidden="1" customWidth="1"/>
    <col min="31" max="31" width="28.28515625" style="16" hidden="1" customWidth="1"/>
    <col min="32" max="16384" width="11.42578125" style="16"/>
  </cols>
  <sheetData>
    <row r="1" spans="1:31" ht="30" customHeight="1" thickBot="1" x14ac:dyDescent="0.25">
      <c r="A1" s="1"/>
      <c r="B1" s="2"/>
      <c r="C1" s="3"/>
      <c r="D1" s="4"/>
      <c r="E1" s="5" t="s">
        <v>0</v>
      </c>
      <c r="F1" s="6"/>
      <c r="G1" s="7"/>
      <c r="H1" s="8" t="s">
        <v>1</v>
      </c>
      <c r="I1" s="9"/>
      <c r="J1" s="9"/>
      <c r="K1" s="9"/>
      <c r="L1" s="10"/>
      <c r="M1" s="11" t="s">
        <v>2</v>
      </c>
      <c r="N1" s="12"/>
      <c r="O1" s="13"/>
      <c r="P1" s="14"/>
      <c r="Q1" s="14"/>
      <c r="R1" s="14"/>
      <c r="S1" s="14"/>
      <c r="T1" s="14"/>
      <c r="U1" s="14"/>
      <c r="V1" s="14"/>
      <c r="W1" s="14"/>
      <c r="X1" s="14"/>
      <c r="Y1" s="14"/>
      <c r="Z1" s="14"/>
      <c r="AA1" s="15"/>
      <c r="AC1" s="17"/>
      <c r="AD1" s="17"/>
      <c r="AE1" s="18"/>
    </row>
    <row r="2" spans="1:31" s="28" customFormat="1" ht="30" customHeight="1" thickBot="1" x14ac:dyDescent="0.25">
      <c r="A2" s="1"/>
      <c r="B2" s="19"/>
      <c r="C2" s="1"/>
      <c r="D2" s="1"/>
      <c r="E2" s="20" t="s">
        <v>3</v>
      </c>
      <c r="F2" s="21"/>
      <c r="G2" s="22"/>
      <c r="H2" s="23"/>
      <c r="I2" s="24"/>
      <c r="J2" s="24"/>
      <c r="K2" s="24"/>
      <c r="L2" s="25"/>
      <c r="M2" s="11" t="s">
        <v>4</v>
      </c>
      <c r="N2" s="12"/>
      <c r="O2" s="13"/>
      <c r="P2" s="26"/>
      <c r="Q2" s="26"/>
      <c r="R2" s="26"/>
      <c r="S2" s="26"/>
      <c r="T2" s="26"/>
      <c r="U2" s="26"/>
      <c r="V2" s="26"/>
      <c r="W2" s="26"/>
      <c r="X2" s="26"/>
      <c r="Y2" s="26"/>
      <c r="Z2" s="26"/>
      <c r="AA2" s="27"/>
      <c r="AC2" s="17"/>
      <c r="AD2" s="17"/>
      <c r="AE2" s="18"/>
    </row>
    <row r="3" spans="1:31" s="28" customFormat="1" ht="30" customHeight="1" thickBot="1" x14ac:dyDescent="0.25">
      <c r="A3" s="1"/>
      <c r="B3" s="29"/>
      <c r="C3" s="30"/>
      <c r="D3" s="30"/>
      <c r="E3" s="31"/>
      <c r="F3" s="32"/>
      <c r="G3" s="33"/>
      <c r="H3" s="34"/>
      <c r="I3" s="35"/>
      <c r="J3" s="35"/>
      <c r="K3" s="35"/>
      <c r="L3" s="36"/>
      <c r="M3" s="37" t="s">
        <v>5</v>
      </c>
      <c r="N3" s="38"/>
      <c r="O3" s="39"/>
      <c r="P3" s="40"/>
      <c r="Q3" s="40"/>
      <c r="R3" s="40"/>
      <c r="S3" s="40"/>
      <c r="T3" s="40"/>
      <c r="U3" s="40"/>
      <c r="V3" s="40"/>
      <c r="W3" s="40"/>
      <c r="X3" s="40"/>
      <c r="Y3" s="40"/>
      <c r="Z3" s="40"/>
      <c r="AA3" s="41"/>
      <c r="AC3" s="42"/>
      <c r="AD3" s="42"/>
      <c r="AE3" s="43"/>
    </row>
    <row r="4" spans="1:31" s="28" customFormat="1" ht="30" customHeight="1" x14ac:dyDescent="0.2">
      <c r="A4" s="44"/>
      <c r="B4" s="44"/>
      <c r="C4" s="44"/>
      <c r="D4" s="45"/>
      <c r="E4" s="46"/>
      <c r="F4" s="46"/>
      <c r="G4" s="46"/>
      <c r="H4" s="47"/>
      <c r="I4" s="47"/>
      <c r="J4" s="47"/>
      <c r="K4" s="47"/>
      <c r="L4" s="47"/>
      <c r="M4" s="48"/>
      <c r="N4" s="48"/>
      <c r="O4" s="48"/>
      <c r="P4" s="48"/>
    </row>
    <row r="5" spans="1:31" s="28" customFormat="1" ht="27" customHeight="1" x14ac:dyDescent="0.2">
      <c r="A5" s="44"/>
      <c r="B5" s="49" t="s">
        <v>6</v>
      </c>
      <c r="C5" s="49"/>
      <c r="D5" s="49"/>
      <c r="E5" s="46"/>
      <c r="F5" s="46"/>
      <c r="G5" s="46"/>
      <c r="H5" s="50"/>
      <c r="I5" s="50"/>
      <c r="J5" s="50"/>
      <c r="K5" s="50"/>
      <c r="L5" s="50"/>
      <c r="M5" s="48"/>
      <c r="N5" s="48"/>
      <c r="O5" s="48"/>
      <c r="P5" s="48"/>
      <c r="Q5" s="51" t="s">
        <v>7</v>
      </c>
      <c r="R5" s="51"/>
      <c r="S5" s="51"/>
      <c r="T5" s="51"/>
      <c r="U5" s="51"/>
      <c r="V5" s="51"/>
      <c r="W5" s="51"/>
      <c r="X5" s="51"/>
      <c r="Y5" s="51"/>
      <c r="Z5" s="51"/>
      <c r="AA5" s="51"/>
      <c r="AB5" s="51"/>
      <c r="AC5" s="51"/>
      <c r="AD5" s="51"/>
      <c r="AE5" s="51"/>
    </row>
    <row r="6" spans="1:31" s="28" customFormat="1" ht="18" customHeight="1" x14ac:dyDescent="0.2">
      <c r="A6" s="52"/>
      <c r="B6" s="53" t="s">
        <v>8</v>
      </c>
      <c r="C6" s="53"/>
      <c r="D6" s="54"/>
      <c r="E6" s="55">
        <v>45850</v>
      </c>
      <c r="F6" s="54"/>
      <c r="G6" s="56"/>
      <c r="H6" s="57"/>
      <c r="I6" s="57"/>
      <c r="J6" s="57"/>
      <c r="K6" s="57"/>
      <c r="L6" s="58"/>
      <c r="M6" s="58"/>
      <c r="N6" s="58"/>
      <c r="O6" s="58"/>
      <c r="P6" s="58"/>
      <c r="Q6" s="59" t="s">
        <v>9</v>
      </c>
      <c r="R6" s="60"/>
      <c r="S6" s="61" t="s">
        <v>10</v>
      </c>
      <c r="T6" s="62"/>
      <c r="U6" s="59" t="s">
        <v>11</v>
      </c>
      <c r="V6" s="60"/>
      <c r="W6" s="61" t="s">
        <v>10</v>
      </c>
      <c r="X6" s="62"/>
      <c r="Y6" s="59" t="s">
        <v>12</v>
      </c>
      <c r="Z6" s="60"/>
      <c r="AA6" s="61" t="s">
        <v>10</v>
      </c>
      <c r="AB6" s="62"/>
      <c r="AC6" s="59" t="s">
        <v>13</v>
      </c>
      <c r="AD6" s="60"/>
      <c r="AE6" s="61" t="s">
        <v>10</v>
      </c>
    </row>
    <row r="7" spans="1:31" s="28" customFormat="1" x14ac:dyDescent="0.2">
      <c r="A7" s="63"/>
      <c r="B7" s="64" t="s">
        <v>14</v>
      </c>
      <c r="C7" s="64" t="s">
        <v>15</v>
      </c>
      <c r="D7" s="64" t="s">
        <v>16</v>
      </c>
      <c r="E7" s="64" t="s">
        <v>17</v>
      </c>
      <c r="F7" s="64" t="s">
        <v>18</v>
      </c>
      <c r="G7" s="64" t="s">
        <v>19</v>
      </c>
      <c r="H7" s="64" t="s">
        <v>20</v>
      </c>
      <c r="I7" s="64" t="s">
        <v>21</v>
      </c>
      <c r="J7" s="64" t="s">
        <v>22</v>
      </c>
      <c r="K7" s="64" t="s">
        <v>23</v>
      </c>
      <c r="L7" s="64" t="s">
        <v>24</v>
      </c>
      <c r="M7" s="64" t="s">
        <v>25</v>
      </c>
      <c r="N7" s="64" t="s">
        <v>26</v>
      </c>
      <c r="O7" s="65"/>
      <c r="P7" s="66"/>
      <c r="Q7" s="67" t="s">
        <v>27</v>
      </c>
      <c r="R7" s="67"/>
      <c r="S7" s="67"/>
      <c r="T7" s="68"/>
      <c r="U7" s="67" t="s">
        <v>27</v>
      </c>
      <c r="V7" s="67"/>
      <c r="W7" s="67"/>
      <c r="X7" s="68"/>
      <c r="Y7" s="67" t="s">
        <v>27</v>
      </c>
      <c r="Z7" s="67"/>
      <c r="AA7" s="67"/>
      <c r="AB7" s="68"/>
      <c r="AC7" s="67" t="s">
        <v>27</v>
      </c>
      <c r="AD7" s="67"/>
      <c r="AE7" s="67"/>
    </row>
    <row r="8" spans="1:31" s="73" customFormat="1" ht="48" customHeight="1" x14ac:dyDescent="0.2">
      <c r="A8" s="69"/>
      <c r="B8" s="64"/>
      <c r="C8" s="64"/>
      <c r="D8" s="64"/>
      <c r="E8" s="64"/>
      <c r="F8" s="64"/>
      <c r="G8" s="64"/>
      <c r="H8" s="64"/>
      <c r="I8" s="64"/>
      <c r="J8" s="64"/>
      <c r="K8" s="64"/>
      <c r="L8" s="64"/>
      <c r="M8" s="64"/>
      <c r="N8" s="64"/>
      <c r="O8" s="65"/>
      <c r="P8" s="70" t="s">
        <v>28</v>
      </c>
      <c r="Q8" s="71" t="s">
        <v>29</v>
      </c>
      <c r="R8" s="71" t="s">
        <v>30</v>
      </c>
      <c r="S8" s="71" t="s">
        <v>31</v>
      </c>
      <c r="T8" s="71" t="s">
        <v>28</v>
      </c>
      <c r="U8" s="71" t="s">
        <v>29</v>
      </c>
      <c r="V8" s="71" t="s">
        <v>30</v>
      </c>
      <c r="W8" s="71" t="s">
        <v>31</v>
      </c>
      <c r="X8" s="71" t="s">
        <v>28</v>
      </c>
      <c r="Y8" s="71" t="s">
        <v>29</v>
      </c>
      <c r="Z8" s="71" t="s">
        <v>30</v>
      </c>
      <c r="AA8" s="71" t="s">
        <v>31</v>
      </c>
      <c r="AB8" s="71" t="s">
        <v>28</v>
      </c>
      <c r="AC8" s="71" t="s">
        <v>29</v>
      </c>
      <c r="AD8" s="71" t="s">
        <v>30</v>
      </c>
      <c r="AE8" s="72" t="s">
        <v>31</v>
      </c>
    </row>
    <row r="9" spans="1:31" s="84" customFormat="1" ht="70.5" customHeight="1" x14ac:dyDescent="0.2">
      <c r="A9" s="74"/>
      <c r="B9" s="75">
        <v>1</v>
      </c>
      <c r="C9" s="75" t="s">
        <v>32</v>
      </c>
      <c r="D9" s="76" t="s">
        <v>33</v>
      </c>
      <c r="E9" s="77" t="s">
        <v>34</v>
      </c>
      <c r="F9" s="78" t="s">
        <v>35</v>
      </c>
      <c r="G9" s="78" t="s">
        <v>36</v>
      </c>
      <c r="H9" s="78" t="s">
        <v>37</v>
      </c>
      <c r="I9" s="77" t="s">
        <v>38</v>
      </c>
      <c r="J9" s="78" t="s">
        <v>39</v>
      </c>
      <c r="K9" s="79">
        <v>45853</v>
      </c>
      <c r="L9" s="79">
        <v>45945</v>
      </c>
      <c r="M9" s="78" t="s">
        <v>40</v>
      </c>
      <c r="N9" s="78" t="s">
        <v>41</v>
      </c>
      <c r="O9" s="80"/>
      <c r="P9" s="81"/>
      <c r="Q9" s="82"/>
      <c r="R9" s="78"/>
      <c r="S9" s="78"/>
      <c r="T9" s="83"/>
      <c r="U9" s="82"/>
      <c r="V9" s="78"/>
      <c r="W9" s="78"/>
      <c r="X9" s="83"/>
      <c r="Y9" s="82"/>
      <c r="Z9" s="78"/>
      <c r="AA9" s="78"/>
      <c r="AB9" s="83"/>
      <c r="AC9" s="82"/>
      <c r="AD9" s="78"/>
      <c r="AE9" s="78"/>
    </row>
    <row r="10" spans="1:31" s="84" customFormat="1" ht="86.25" customHeight="1" x14ac:dyDescent="0.2">
      <c r="A10" s="74"/>
      <c r="B10" s="75">
        <f>B9+1</f>
        <v>2</v>
      </c>
      <c r="C10" s="75" t="s">
        <v>42</v>
      </c>
      <c r="D10" s="76" t="s">
        <v>43</v>
      </c>
      <c r="E10" s="77" t="s">
        <v>44</v>
      </c>
      <c r="F10" s="78" t="s">
        <v>35</v>
      </c>
      <c r="G10" s="78" t="s">
        <v>45</v>
      </c>
      <c r="H10" s="78" t="s">
        <v>46</v>
      </c>
      <c r="I10" s="77" t="s">
        <v>38</v>
      </c>
      <c r="J10" s="78" t="s">
        <v>47</v>
      </c>
      <c r="K10" s="79">
        <v>45853</v>
      </c>
      <c r="L10" s="79">
        <v>45884</v>
      </c>
      <c r="M10" s="78" t="s">
        <v>48</v>
      </c>
      <c r="N10" s="78" t="s">
        <v>41</v>
      </c>
      <c r="O10" s="80"/>
      <c r="P10" s="81"/>
      <c r="Q10" s="82"/>
      <c r="R10" s="78"/>
      <c r="S10" s="78"/>
      <c r="T10" s="83"/>
      <c r="U10" s="82"/>
      <c r="V10" s="78"/>
      <c r="W10" s="78"/>
      <c r="X10" s="83"/>
      <c r="Y10" s="82"/>
      <c r="Z10" s="78"/>
      <c r="AA10" s="78"/>
      <c r="AB10" s="83"/>
      <c r="AC10" s="82"/>
      <c r="AD10" s="78"/>
      <c r="AE10" s="78"/>
    </row>
    <row r="11" spans="1:31" s="84" customFormat="1" ht="72" customHeight="1" x14ac:dyDescent="0.2">
      <c r="A11" s="74"/>
      <c r="B11" s="75">
        <f>B10+1</f>
        <v>3</v>
      </c>
      <c r="C11" s="75" t="s">
        <v>49</v>
      </c>
      <c r="D11" s="76" t="s">
        <v>50</v>
      </c>
      <c r="E11" s="77" t="s">
        <v>34</v>
      </c>
      <c r="F11" s="78" t="s">
        <v>35</v>
      </c>
      <c r="G11" s="78" t="s">
        <v>51</v>
      </c>
      <c r="H11" s="78" t="s">
        <v>52</v>
      </c>
      <c r="I11" s="77" t="s">
        <v>38</v>
      </c>
      <c r="J11" s="78" t="s">
        <v>53</v>
      </c>
      <c r="K11" s="79">
        <v>45853</v>
      </c>
      <c r="L11" s="79">
        <v>45869</v>
      </c>
      <c r="M11" s="78" t="s">
        <v>48</v>
      </c>
      <c r="N11" s="78" t="s">
        <v>41</v>
      </c>
      <c r="O11" s="80"/>
      <c r="P11" s="81"/>
      <c r="Q11" s="82"/>
      <c r="R11" s="78"/>
      <c r="S11" s="78"/>
      <c r="T11" s="83"/>
      <c r="U11" s="82"/>
      <c r="V11" s="78"/>
      <c r="W11" s="78"/>
      <c r="X11" s="83"/>
      <c r="Y11" s="82"/>
      <c r="Z11" s="78"/>
      <c r="AA11" s="78"/>
      <c r="AB11" s="83"/>
      <c r="AC11" s="82"/>
      <c r="AD11" s="78"/>
      <c r="AE11" s="78"/>
    </row>
    <row r="12" spans="1:31" s="84" customFormat="1" ht="63.75" x14ac:dyDescent="0.2">
      <c r="A12" s="74"/>
      <c r="B12" s="75">
        <f>B11+1</f>
        <v>4</v>
      </c>
      <c r="C12" s="75" t="s">
        <v>54</v>
      </c>
      <c r="D12" s="76" t="s">
        <v>55</v>
      </c>
      <c r="E12" s="77" t="s">
        <v>44</v>
      </c>
      <c r="F12" s="78" t="s">
        <v>35</v>
      </c>
      <c r="G12" s="78" t="s">
        <v>56</v>
      </c>
      <c r="H12" s="78" t="s">
        <v>57</v>
      </c>
      <c r="I12" s="77" t="s">
        <v>38</v>
      </c>
      <c r="J12" s="78" t="s">
        <v>58</v>
      </c>
      <c r="K12" s="79">
        <v>45850</v>
      </c>
      <c r="L12" s="79">
        <v>46022</v>
      </c>
      <c r="M12" s="78" t="s">
        <v>59</v>
      </c>
      <c r="N12" s="78" t="s">
        <v>41</v>
      </c>
      <c r="O12" s="80"/>
      <c r="P12" s="85"/>
      <c r="Q12" s="82"/>
      <c r="R12" s="78"/>
      <c r="S12" s="78"/>
      <c r="T12" s="82"/>
      <c r="U12" s="82"/>
      <c r="V12" s="78"/>
      <c r="W12" s="78"/>
      <c r="X12" s="82"/>
      <c r="Y12" s="82"/>
      <c r="Z12" s="78"/>
      <c r="AA12" s="78"/>
      <c r="AB12" s="82"/>
      <c r="AC12" s="82"/>
      <c r="AD12" s="78"/>
      <c r="AE12" s="78"/>
    </row>
    <row r="13" spans="1:31" s="84" customFormat="1" ht="89.25" x14ac:dyDescent="0.2">
      <c r="A13" s="74"/>
      <c r="B13" s="75">
        <f>B12+1</f>
        <v>5</v>
      </c>
      <c r="C13" s="75" t="s">
        <v>60</v>
      </c>
      <c r="D13" s="76" t="s">
        <v>61</v>
      </c>
      <c r="E13" s="77" t="s">
        <v>34</v>
      </c>
      <c r="F13" s="78" t="s">
        <v>35</v>
      </c>
      <c r="G13" s="78" t="s">
        <v>62</v>
      </c>
      <c r="H13" s="78" t="s">
        <v>63</v>
      </c>
      <c r="I13" s="77" t="s">
        <v>38</v>
      </c>
      <c r="J13" s="78" t="s">
        <v>64</v>
      </c>
      <c r="K13" s="79">
        <v>45850</v>
      </c>
      <c r="L13" s="79">
        <v>45930</v>
      </c>
      <c r="M13" s="78" t="s">
        <v>65</v>
      </c>
      <c r="N13" s="78" t="s">
        <v>66</v>
      </c>
      <c r="O13" s="80"/>
      <c r="P13" s="85"/>
      <c r="Q13" s="82"/>
      <c r="R13" s="78"/>
      <c r="S13" s="78"/>
      <c r="T13" s="82"/>
      <c r="U13" s="82"/>
      <c r="V13" s="78"/>
      <c r="W13" s="78"/>
      <c r="X13" s="82"/>
      <c r="Y13" s="82"/>
      <c r="Z13" s="78"/>
      <c r="AA13" s="78"/>
      <c r="AB13" s="82"/>
      <c r="AC13" s="82"/>
      <c r="AD13" s="78"/>
      <c r="AE13" s="78"/>
    </row>
    <row r="14" spans="1:31" s="84" customFormat="1" ht="89.25" x14ac:dyDescent="0.2">
      <c r="A14" s="74"/>
      <c r="B14" s="75">
        <f t="shared" ref="B14:B52" si="0">B13+1</f>
        <v>6</v>
      </c>
      <c r="C14" s="75" t="s">
        <v>67</v>
      </c>
      <c r="D14" s="76" t="s">
        <v>68</v>
      </c>
      <c r="E14" s="77" t="s">
        <v>34</v>
      </c>
      <c r="F14" s="78" t="s">
        <v>35</v>
      </c>
      <c r="G14" s="78" t="s">
        <v>69</v>
      </c>
      <c r="H14" s="78" t="s">
        <v>70</v>
      </c>
      <c r="I14" s="77" t="s">
        <v>38</v>
      </c>
      <c r="J14" s="78" t="s">
        <v>71</v>
      </c>
      <c r="K14" s="79">
        <v>45850</v>
      </c>
      <c r="L14" s="79">
        <v>45991</v>
      </c>
      <c r="M14" s="78" t="s">
        <v>72</v>
      </c>
      <c r="N14" s="78" t="s">
        <v>66</v>
      </c>
      <c r="O14" s="80"/>
      <c r="P14" s="85"/>
      <c r="Q14" s="82"/>
      <c r="R14" s="78"/>
      <c r="S14" s="78"/>
      <c r="T14" s="82"/>
      <c r="U14" s="82"/>
      <c r="V14" s="78"/>
      <c r="W14" s="78"/>
      <c r="X14" s="82"/>
      <c r="Y14" s="82"/>
      <c r="Z14" s="78"/>
      <c r="AA14" s="78"/>
      <c r="AB14" s="82"/>
      <c r="AC14" s="82"/>
      <c r="AD14" s="78"/>
      <c r="AE14" s="78"/>
    </row>
    <row r="15" spans="1:31" s="84" customFormat="1" ht="84" customHeight="1" x14ac:dyDescent="0.2">
      <c r="A15" s="74"/>
      <c r="B15" s="75">
        <f t="shared" si="0"/>
        <v>7</v>
      </c>
      <c r="C15" s="75" t="s">
        <v>73</v>
      </c>
      <c r="D15" s="76" t="s">
        <v>74</v>
      </c>
      <c r="E15" s="77" t="s">
        <v>34</v>
      </c>
      <c r="F15" s="78" t="s">
        <v>35</v>
      </c>
      <c r="G15" s="78" t="s">
        <v>75</v>
      </c>
      <c r="H15" s="78" t="s">
        <v>76</v>
      </c>
      <c r="I15" s="77" t="s">
        <v>38</v>
      </c>
      <c r="J15" s="78" t="s">
        <v>77</v>
      </c>
      <c r="K15" s="79">
        <v>45850</v>
      </c>
      <c r="L15" s="79">
        <v>46022</v>
      </c>
      <c r="M15" s="78" t="s">
        <v>78</v>
      </c>
      <c r="N15" s="78" t="s">
        <v>66</v>
      </c>
      <c r="O15" s="80"/>
      <c r="P15" s="85"/>
      <c r="Q15" s="82"/>
      <c r="R15" s="78"/>
      <c r="S15" s="78"/>
      <c r="T15" s="82"/>
      <c r="U15" s="82"/>
      <c r="V15" s="78"/>
      <c r="W15" s="78"/>
      <c r="X15" s="82"/>
      <c r="Y15" s="82"/>
      <c r="Z15" s="78"/>
      <c r="AA15" s="78"/>
      <c r="AB15" s="82"/>
      <c r="AC15" s="82"/>
      <c r="AD15" s="78"/>
      <c r="AE15" s="78"/>
    </row>
    <row r="16" spans="1:31" s="84" customFormat="1" ht="122.25" customHeight="1" x14ac:dyDescent="0.2">
      <c r="A16" s="74"/>
      <c r="B16" s="75">
        <f t="shared" si="0"/>
        <v>8</v>
      </c>
      <c r="C16" s="75" t="s">
        <v>79</v>
      </c>
      <c r="D16" s="76" t="s">
        <v>80</v>
      </c>
      <c r="E16" s="77" t="s">
        <v>44</v>
      </c>
      <c r="F16" s="78" t="s">
        <v>35</v>
      </c>
      <c r="G16" s="78" t="s">
        <v>81</v>
      </c>
      <c r="H16" s="78" t="s">
        <v>82</v>
      </c>
      <c r="I16" s="77" t="s">
        <v>38</v>
      </c>
      <c r="J16" s="78" t="s">
        <v>83</v>
      </c>
      <c r="K16" s="79">
        <v>45850</v>
      </c>
      <c r="L16" s="79">
        <v>45930</v>
      </c>
      <c r="M16" s="78" t="s">
        <v>84</v>
      </c>
      <c r="N16" s="78" t="s">
        <v>66</v>
      </c>
      <c r="O16" s="80"/>
      <c r="P16" s="85"/>
      <c r="Q16" s="82"/>
      <c r="R16" s="78"/>
      <c r="S16" s="78"/>
      <c r="T16" s="82"/>
      <c r="U16" s="82"/>
      <c r="V16" s="78"/>
      <c r="W16" s="78"/>
      <c r="X16" s="82"/>
      <c r="Y16" s="82"/>
      <c r="Z16" s="78"/>
      <c r="AA16" s="78"/>
      <c r="AB16" s="82"/>
      <c r="AC16" s="82"/>
      <c r="AD16" s="78"/>
      <c r="AE16" s="78"/>
    </row>
    <row r="17" spans="1:31" s="84" customFormat="1" ht="84.75" customHeight="1" x14ac:dyDescent="0.2">
      <c r="A17" s="74"/>
      <c r="B17" s="75">
        <f t="shared" si="0"/>
        <v>9</v>
      </c>
      <c r="C17" s="75" t="s">
        <v>85</v>
      </c>
      <c r="D17" s="76" t="s">
        <v>86</v>
      </c>
      <c r="E17" s="77" t="s">
        <v>44</v>
      </c>
      <c r="F17" s="78" t="s">
        <v>35</v>
      </c>
      <c r="G17" s="78" t="s">
        <v>87</v>
      </c>
      <c r="H17" s="78" t="s">
        <v>88</v>
      </c>
      <c r="I17" s="77" t="s">
        <v>38</v>
      </c>
      <c r="J17" s="78" t="s">
        <v>89</v>
      </c>
      <c r="K17" s="79">
        <v>45850</v>
      </c>
      <c r="L17" s="79">
        <v>45869</v>
      </c>
      <c r="M17" s="78" t="s">
        <v>84</v>
      </c>
      <c r="N17" s="78" t="s">
        <v>66</v>
      </c>
      <c r="O17" s="80"/>
      <c r="P17" s="85"/>
      <c r="Q17" s="82"/>
      <c r="R17" s="78"/>
      <c r="S17" s="78"/>
      <c r="T17" s="82"/>
      <c r="U17" s="82"/>
      <c r="V17" s="78"/>
      <c r="W17" s="78"/>
      <c r="X17" s="82"/>
      <c r="Y17" s="82"/>
      <c r="Z17" s="78"/>
      <c r="AA17" s="78"/>
      <c r="AB17" s="82"/>
      <c r="AC17" s="82"/>
      <c r="AD17" s="78"/>
      <c r="AE17" s="78"/>
    </row>
    <row r="18" spans="1:31" s="84" customFormat="1" ht="108.75" customHeight="1" x14ac:dyDescent="0.2">
      <c r="A18" s="74"/>
      <c r="B18" s="75">
        <f t="shared" si="0"/>
        <v>10</v>
      </c>
      <c r="C18" s="75" t="s">
        <v>90</v>
      </c>
      <c r="D18" s="76" t="s">
        <v>91</v>
      </c>
      <c r="E18" s="77" t="s">
        <v>34</v>
      </c>
      <c r="F18" s="78" t="s">
        <v>35</v>
      </c>
      <c r="G18" s="78" t="s">
        <v>92</v>
      </c>
      <c r="H18" s="78" t="s">
        <v>93</v>
      </c>
      <c r="I18" s="77" t="s">
        <v>38</v>
      </c>
      <c r="J18" s="78" t="s">
        <v>94</v>
      </c>
      <c r="K18" s="79">
        <v>45901</v>
      </c>
      <c r="L18" s="79">
        <v>45961</v>
      </c>
      <c r="M18" s="78" t="s">
        <v>95</v>
      </c>
      <c r="N18" s="78" t="s">
        <v>96</v>
      </c>
      <c r="O18" s="80"/>
      <c r="P18" s="85"/>
      <c r="Q18" s="82"/>
      <c r="R18" s="78"/>
      <c r="S18" s="78"/>
      <c r="T18" s="82"/>
      <c r="U18" s="82"/>
      <c r="V18" s="78"/>
      <c r="W18" s="78"/>
      <c r="X18" s="82"/>
      <c r="Y18" s="82"/>
      <c r="Z18" s="78"/>
      <c r="AA18" s="78"/>
      <c r="AB18" s="82"/>
      <c r="AC18" s="82"/>
      <c r="AD18" s="78"/>
      <c r="AE18" s="78"/>
    </row>
    <row r="19" spans="1:31" s="84" customFormat="1" ht="161.25" customHeight="1" x14ac:dyDescent="0.2">
      <c r="A19" s="74"/>
      <c r="B19" s="75">
        <f t="shared" si="0"/>
        <v>11</v>
      </c>
      <c r="C19" s="75" t="s">
        <v>97</v>
      </c>
      <c r="D19" s="76" t="s">
        <v>98</v>
      </c>
      <c r="E19" s="77" t="s">
        <v>44</v>
      </c>
      <c r="F19" s="78" t="s">
        <v>35</v>
      </c>
      <c r="G19" s="78" t="s">
        <v>99</v>
      </c>
      <c r="H19" s="78" t="s">
        <v>100</v>
      </c>
      <c r="I19" s="77" t="s">
        <v>38</v>
      </c>
      <c r="J19" s="78" t="s">
        <v>101</v>
      </c>
      <c r="K19" s="79">
        <v>45850</v>
      </c>
      <c r="L19" s="79">
        <v>45901</v>
      </c>
      <c r="M19" s="78" t="s">
        <v>95</v>
      </c>
      <c r="N19" s="78" t="s">
        <v>96</v>
      </c>
      <c r="O19" s="80"/>
      <c r="P19" s="85"/>
      <c r="Q19" s="82"/>
      <c r="R19" s="78"/>
      <c r="S19" s="78"/>
      <c r="T19" s="82"/>
      <c r="U19" s="82"/>
      <c r="V19" s="78"/>
      <c r="W19" s="78"/>
      <c r="X19" s="82"/>
      <c r="Y19" s="82"/>
      <c r="Z19" s="78"/>
      <c r="AA19" s="78"/>
      <c r="AB19" s="82"/>
      <c r="AC19" s="82"/>
      <c r="AD19" s="78"/>
      <c r="AE19" s="78"/>
    </row>
    <row r="20" spans="1:31" s="84" customFormat="1" ht="92.25" customHeight="1" x14ac:dyDescent="0.2">
      <c r="A20" s="74"/>
      <c r="B20" s="75">
        <f t="shared" si="0"/>
        <v>12</v>
      </c>
      <c r="C20" s="75" t="s">
        <v>102</v>
      </c>
      <c r="D20" s="76" t="s">
        <v>103</v>
      </c>
      <c r="E20" s="77" t="s">
        <v>34</v>
      </c>
      <c r="F20" s="78" t="s">
        <v>35</v>
      </c>
      <c r="G20" s="86" t="s">
        <v>104</v>
      </c>
      <c r="H20" s="86" t="s">
        <v>105</v>
      </c>
      <c r="I20" s="77" t="s">
        <v>38</v>
      </c>
      <c r="J20" s="78" t="s">
        <v>106</v>
      </c>
      <c r="K20" s="79">
        <v>45850</v>
      </c>
      <c r="L20" s="79">
        <v>46003</v>
      </c>
      <c r="M20" s="78" t="s">
        <v>107</v>
      </c>
      <c r="N20" s="78" t="s">
        <v>108</v>
      </c>
      <c r="O20" s="80"/>
      <c r="P20" s="85"/>
      <c r="Q20" s="82"/>
      <c r="R20" s="78"/>
      <c r="S20" s="78"/>
      <c r="T20" s="82"/>
      <c r="U20" s="82"/>
      <c r="V20" s="78"/>
      <c r="W20" s="78"/>
      <c r="X20" s="82"/>
      <c r="Y20" s="82"/>
      <c r="Z20" s="78"/>
      <c r="AA20" s="78"/>
      <c r="AB20" s="82"/>
      <c r="AC20" s="82"/>
      <c r="AD20" s="78"/>
      <c r="AE20" s="78"/>
    </row>
    <row r="21" spans="1:31" s="84" customFormat="1" ht="41.25" customHeight="1" x14ac:dyDescent="0.2">
      <c r="A21" s="74"/>
      <c r="B21" s="75">
        <f t="shared" si="0"/>
        <v>13</v>
      </c>
      <c r="C21" s="75" t="s">
        <v>109</v>
      </c>
      <c r="D21" s="76" t="s">
        <v>110</v>
      </c>
      <c r="E21" s="77" t="s">
        <v>34</v>
      </c>
      <c r="F21" s="78" t="s">
        <v>35</v>
      </c>
      <c r="G21" s="86" t="s">
        <v>111</v>
      </c>
      <c r="H21" s="86" t="s">
        <v>112</v>
      </c>
      <c r="I21" s="77" t="s">
        <v>38</v>
      </c>
      <c r="J21" s="78" t="s">
        <v>113</v>
      </c>
      <c r="K21" s="79">
        <v>45850</v>
      </c>
      <c r="L21" s="79">
        <v>46003</v>
      </c>
      <c r="M21" s="78" t="s">
        <v>114</v>
      </c>
      <c r="N21" s="78" t="s">
        <v>115</v>
      </c>
      <c r="O21" s="80"/>
      <c r="P21" s="85"/>
      <c r="Q21" s="82"/>
      <c r="R21" s="78"/>
      <c r="S21" s="78"/>
      <c r="T21" s="82"/>
      <c r="U21" s="82"/>
      <c r="V21" s="78"/>
      <c r="W21" s="78"/>
      <c r="X21" s="82"/>
      <c r="Y21" s="82"/>
      <c r="Z21" s="78"/>
      <c r="AA21" s="78"/>
      <c r="AB21" s="82"/>
      <c r="AC21" s="82"/>
      <c r="AD21" s="78"/>
      <c r="AE21" s="78"/>
    </row>
    <row r="22" spans="1:31" s="84" customFormat="1" ht="89.25" x14ac:dyDescent="0.2">
      <c r="A22" s="74"/>
      <c r="B22" s="75">
        <f t="shared" si="0"/>
        <v>14</v>
      </c>
      <c r="C22" s="75" t="s">
        <v>116</v>
      </c>
      <c r="D22" s="76" t="s">
        <v>117</v>
      </c>
      <c r="E22" s="77" t="s">
        <v>44</v>
      </c>
      <c r="F22" s="78" t="s">
        <v>35</v>
      </c>
      <c r="G22" s="78" t="s">
        <v>118</v>
      </c>
      <c r="H22" s="87" t="s">
        <v>119</v>
      </c>
      <c r="I22" s="77" t="s">
        <v>38</v>
      </c>
      <c r="J22" s="87" t="s">
        <v>120</v>
      </c>
      <c r="K22" s="79">
        <v>45859</v>
      </c>
      <c r="L22" s="78" t="s">
        <v>121</v>
      </c>
      <c r="M22" s="78" t="s">
        <v>122</v>
      </c>
      <c r="N22" s="78" t="s">
        <v>123</v>
      </c>
      <c r="O22" s="80"/>
      <c r="P22" s="85"/>
      <c r="Q22" s="82"/>
      <c r="R22" s="78"/>
      <c r="S22" s="78"/>
      <c r="T22" s="82"/>
      <c r="U22" s="82"/>
      <c r="V22" s="78"/>
      <c r="W22" s="78"/>
      <c r="X22" s="82"/>
      <c r="Y22" s="82"/>
      <c r="Z22" s="78"/>
      <c r="AA22" s="78"/>
      <c r="AB22" s="82"/>
      <c r="AC22" s="82"/>
      <c r="AD22" s="78"/>
      <c r="AE22" s="78"/>
    </row>
    <row r="23" spans="1:31" s="84" customFormat="1" ht="76.5" x14ac:dyDescent="0.2">
      <c r="A23" s="74"/>
      <c r="B23" s="75">
        <f t="shared" si="0"/>
        <v>15</v>
      </c>
      <c r="C23" s="75" t="s">
        <v>124</v>
      </c>
      <c r="D23" s="76" t="s">
        <v>125</v>
      </c>
      <c r="E23" s="77" t="s">
        <v>44</v>
      </c>
      <c r="F23" s="78" t="s">
        <v>35</v>
      </c>
      <c r="G23" s="78" t="s">
        <v>126</v>
      </c>
      <c r="H23" s="88" t="s">
        <v>127</v>
      </c>
      <c r="I23" s="77" t="s">
        <v>38</v>
      </c>
      <c r="J23" s="78" t="s">
        <v>128</v>
      </c>
      <c r="K23" s="79">
        <v>45850</v>
      </c>
      <c r="L23" s="79">
        <v>45960</v>
      </c>
      <c r="M23" s="78" t="s">
        <v>122</v>
      </c>
      <c r="N23" s="78" t="s">
        <v>123</v>
      </c>
      <c r="O23" s="80"/>
      <c r="P23" s="85"/>
      <c r="Q23" s="82"/>
      <c r="R23" s="78"/>
      <c r="S23" s="78"/>
      <c r="T23" s="82"/>
      <c r="U23" s="82"/>
      <c r="V23" s="78"/>
      <c r="W23" s="78"/>
      <c r="X23" s="82"/>
      <c r="Y23" s="82"/>
      <c r="Z23" s="78"/>
      <c r="AA23" s="78"/>
      <c r="AB23" s="82"/>
      <c r="AC23" s="82"/>
      <c r="AD23" s="78"/>
      <c r="AE23" s="78"/>
    </row>
    <row r="24" spans="1:31" s="84" customFormat="1" ht="79.5" customHeight="1" x14ac:dyDescent="0.2">
      <c r="A24" s="74"/>
      <c r="B24" s="75">
        <f>B23+1</f>
        <v>16</v>
      </c>
      <c r="C24" s="75" t="s">
        <v>129</v>
      </c>
      <c r="D24" s="76" t="s">
        <v>130</v>
      </c>
      <c r="E24" s="77" t="s">
        <v>44</v>
      </c>
      <c r="F24" s="78" t="s">
        <v>35</v>
      </c>
      <c r="G24" s="78" t="s">
        <v>131</v>
      </c>
      <c r="H24" s="88" t="s">
        <v>132</v>
      </c>
      <c r="I24" s="77" t="s">
        <v>38</v>
      </c>
      <c r="J24" s="78" t="s">
        <v>133</v>
      </c>
      <c r="K24" s="79">
        <v>45905</v>
      </c>
      <c r="L24" s="79">
        <v>45991</v>
      </c>
      <c r="M24" s="78" t="s">
        <v>122</v>
      </c>
      <c r="N24" s="78" t="s">
        <v>123</v>
      </c>
      <c r="O24" s="80"/>
      <c r="P24" s="85"/>
      <c r="Q24" s="82"/>
      <c r="R24" s="78"/>
      <c r="S24" s="78"/>
      <c r="T24" s="82"/>
      <c r="U24" s="82"/>
      <c r="V24" s="78"/>
      <c r="W24" s="78"/>
      <c r="X24" s="82"/>
      <c r="Y24" s="82"/>
      <c r="Z24" s="78"/>
      <c r="AA24" s="78"/>
      <c r="AB24" s="82"/>
      <c r="AC24" s="82"/>
      <c r="AD24" s="78"/>
      <c r="AE24" s="78"/>
    </row>
    <row r="25" spans="1:31" s="84" customFormat="1" ht="63.75" x14ac:dyDescent="0.2">
      <c r="A25" s="74"/>
      <c r="B25" s="75">
        <f>B24+1</f>
        <v>17</v>
      </c>
      <c r="C25" s="75" t="s">
        <v>134</v>
      </c>
      <c r="D25" s="76" t="s">
        <v>135</v>
      </c>
      <c r="E25" s="77" t="s">
        <v>34</v>
      </c>
      <c r="F25" s="78" t="s">
        <v>35</v>
      </c>
      <c r="G25" s="78" t="s">
        <v>136</v>
      </c>
      <c r="H25" s="88" t="s">
        <v>137</v>
      </c>
      <c r="I25" s="77" t="s">
        <v>38</v>
      </c>
      <c r="J25" s="78" t="s">
        <v>138</v>
      </c>
      <c r="K25" s="79">
        <v>45850</v>
      </c>
      <c r="L25" s="79">
        <v>45930</v>
      </c>
      <c r="M25" s="78" t="s">
        <v>139</v>
      </c>
      <c r="N25" s="78" t="s">
        <v>140</v>
      </c>
      <c r="O25" s="80"/>
      <c r="P25" s="85"/>
      <c r="Q25" s="82"/>
      <c r="R25" s="78"/>
      <c r="S25" s="78"/>
      <c r="T25" s="82"/>
      <c r="U25" s="82"/>
      <c r="V25" s="78"/>
      <c r="W25" s="78"/>
      <c r="X25" s="82"/>
      <c r="Y25" s="82"/>
      <c r="Z25" s="78"/>
      <c r="AA25" s="78"/>
      <c r="AB25" s="82"/>
      <c r="AC25" s="82"/>
      <c r="AD25" s="78"/>
      <c r="AE25" s="78"/>
    </row>
    <row r="26" spans="1:31" s="84" customFormat="1" ht="69" customHeight="1" x14ac:dyDescent="0.2">
      <c r="A26" s="74"/>
      <c r="B26" s="75">
        <f t="shared" si="0"/>
        <v>18</v>
      </c>
      <c r="C26" s="75" t="s">
        <v>141</v>
      </c>
      <c r="D26" s="76" t="s">
        <v>142</v>
      </c>
      <c r="E26" s="77" t="s">
        <v>44</v>
      </c>
      <c r="F26" s="78" t="s">
        <v>35</v>
      </c>
      <c r="G26" s="78" t="s">
        <v>143</v>
      </c>
      <c r="H26" s="78" t="s">
        <v>144</v>
      </c>
      <c r="I26" s="77" t="s">
        <v>38</v>
      </c>
      <c r="J26" s="78" t="s">
        <v>145</v>
      </c>
      <c r="K26" s="79">
        <v>45858</v>
      </c>
      <c r="L26" s="79">
        <v>45884</v>
      </c>
      <c r="M26" s="78" t="s">
        <v>59</v>
      </c>
      <c r="N26" s="78" t="s">
        <v>146</v>
      </c>
      <c r="O26" s="80"/>
      <c r="P26" s="85"/>
      <c r="Q26" s="82"/>
      <c r="R26" s="78"/>
      <c r="S26" s="78"/>
      <c r="T26" s="82"/>
      <c r="U26" s="82"/>
      <c r="V26" s="78"/>
      <c r="W26" s="78"/>
      <c r="X26" s="82"/>
      <c r="Y26" s="82"/>
      <c r="Z26" s="78"/>
      <c r="AA26" s="78"/>
      <c r="AB26" s="82"/>
      <c r="AC26" s="82"/>
      <c r="AD26" s="78"/>
      <c r="AE26" s="78"/>
    </row>
    <row r="27" spans="1:31" s="84" customFormat="1" ht="89.25" x14ac:dyDescent="0.2">
      <c r="A27" s="74"/>
      <c r="B27" s="75">
        <f t="shared" si="0"/>
        <v>19</v>
      </c>
      <c r="C27" s="75" t="s">
        <v>147</v>
      </c>
      <c r="D27" s="76" t="s">
        <v>148</v>
      </c>
      <c r="E27" s="77" t="s">
        <v>44</v>
      </c>
      <c r="F27" s="78" t="s">
        <v>35</v>
      </c>
      <c r="G27" s="78" t="s">
        <v>149</v>
      </c>
      <c r="H27" s="78" t="s">
        <v>150</v>
      </c>
      <c r="I27" s="77" t="s">
        <v>38</v>
      </c>
      <c r="J27" s="78" t="s">
        <v>151</v>
      </c>
      <c r="K27" s="79">
        <v>45858</v>
      </c>
      <c r="L27" s="79">
        <v>45889</v>
      </c>
      <c r="M27" s="78" t="s">
        <v>48</v>
      </c>
      <c r="N27" s="78" t="s">
        <v>41</v>
      </c>
      <c r="O27" s="80"/>
      <c r="P27" s="85"/>
      <c r="Q27" s="82"/>
      <c r="R27" s="78"/>
      <c r="S27" s="78"/>
      <c r="T27" s="82"/>
      <c r="U27" s="82"/>
      <c r="V27" s="78"/>
      <c r="W27" s="78"/>
      <c r="X27" s="82"/>
      <c r="Y27" s="82"/>
      <c r="Z27" s="78"/>
      <c r="AA27" s="78"/>
      <c r="AB27" s="82"/>
      <c r="AC27" s="82"/>
      <c r="AD27" s="78"/>
      <c r="AE27" s="78"/>
    </row>
    <row r="28" spans="1:31" s="84" customFormat="1" ht="83.25" customHeight="1" x14ac:dyDescent="0.2">
      <c r="A28" s="74"/>
      <c r="B28" s="75">
        <f t="shared" si="0"/>
        <v>20</v>
      </c>
      <c r="C28" s="75" t="s">
        <v>152</v>
      </c>
      <c r="D28" s="76" t="s">
        <v>153</v>
      </c>
      <c r="E28" s="77" t="s">
        <v>34</v>
      </c>
      <c r="F28" s="78" t="s">
        <v>35</v>
      </c>
      <c r="G28" s="86" t="s">
        <v>154</v>
      </c>
      <c r="H28" s="86" t="s">
        <v>155</v>
      </c>
      <c r="I28" s="77" t="s">
        <v>38</v>
      </c>
      <c r="J28" s="78" t="s">
        <v>156</v>
      </c>
      <c r="K28" s="79">
        <v>45850</v>
      </c>
      <c r="L28" s="79">
        <v>46003</v>
      </c>
      <c r="M28" s="78" t="s">
        <v>157</v>
      </c>
      <c r="N28" s="78" t="s">
        <v>115</v>
      </c>
      <c r="O28" s="80"/>
      <c r="P28" s="85"/>
      <c r="Q28" s="82"/>
      <c r="R28" s="78"/>
      <c r="S28" s="78"/>
      <c r="T28" s="82"/>
      <c r="U28" s="82"/>
      <c r="V28" s="78"/>
      <c r="W28" s="78"/>
      <c r="X28" s="82"/>
      <c r="Y28" s="82"/>
      <c r="Z28" s="78"/>
      <c r="AA28" s="78"/>
      <c r="AB28" s="82"/>
      <c r="AC28" s="82"/>
      <c r="AD28" s="78"/>
      <c r="AE28" s="78"/>
    </row>
    <row r="29" spans="1:31" s="84" customFormat="1" ht="63.75" x14ac:dyDescent="0.2">
      <c r="A29" s="74"/>
      <c r="B29" s="75">
        <f t="shared" si="0"/>
        <v>21</v>
      </c>
      <c r="C29" s="75" t="s">
        <v>158</v>
      </c>
      <c r="D29" s="76" t="s">
        <v>159</v>
      </c>
      <c r="E29" s="77" t="s">
        <v>44</v>
      </c>
      <c r="F29" s="78" t="s">
        <v>35</v>
      </c>
      <c r="G29" s="78" t="s">
        <v>160</v>
      </c>
      <c r="H29" s="78" t="s">
        <v>161</v>
      </c>
      <c r="I29" s="77" t="s">
        <v>38</v>
      </c>
      <c r="J29" s="78" t="s">
        <v>162</v>
      </c>
      <c r="K29" s="79">
        <v>45850</v>
      </c>
      <c r="L29" s="79">
        <v>46003</v>
      </c>
      <c r="M29" s="78" t="s">
        <v>157</v>
      </c>
      <c r="N29" s="78" t="s">
        <v>115</v>
      </c>
      <c r="O29" s="80"/>
      <c r="P29" s="85"/>
      <c r="Q29" s="82"/>
      <c r="R29" s="78"/>
      <c r="S29" s="78"/>
      <c r="T29" s="82"/>
      <c r="U29" s="82"/>
      <c r="V29" s="78"/>
      <c r="W29" s="78"/>
      <c r="X29" s="82"/>
      <c r="Y29" s="82"/>
      <c r="Z29" s="78"/>
      <c r="AA29" s="78"/>
      <c r="AB29" s="82"/>
      <c r="AC29" s="82"/>
      <c r="AD29" s="78"/>
      <c r="AE29" s="78"/>
    </row>
    <row r="30" spans="1:31" s="84" customFormat="1" ht="92.25" customHeight="1" x14ac:dyDescent="0.2">
      <c r="A30" s="74"/>
      <c r="B30" s="75">
        <f t="shared" si="0"/>
        <v>22</v>
      </c>
      <c r="C30" s="75" t="s">
        <v>163</v>
      </c>
      <c r="D30" s="76" t="s">
        <v>164</v>
      </c>
      <c r="E30" s="77" t="s">
        <v>44</v>
      </c>
      <c r="F30" s="78" t="s">
        <v>35</v>
      </c>
      <c r="G30" s="78" t="s">
        <v>165</v>
      </c>
      <c r="H30" s="78" t="s">
        <v>166</v>
      </c>
      <c r="I30" s="77" t="s">
        <v>38</v>
      </c>
      <c r="J30" s="78" t="s">
        <v>167</v>
      </c>
      <c r="K30" s="79">
        <v>45850</v>
      </c>
      <c r="L30" s="79">
        <v>46003</v>
      </c>
      <c r="M30" s="78" t="s">
        <v>168</v>
      </c>
      <c r="N30" s="78" t="s">
        <v>115</v>
      </c>
      <c r="O30" s="80"/>
      <c r="P30" s="85"/>
      <c r="Q30" s="82"/>
      <c r="R30" s="78"/>
      <c r="S30" s="78"/>
      <c r="T30" s="82"/>
      <c r="U30" s="82"/>
      <c r="V30" s="78"/>
      <c r="W30" s="78"/>
      <c r="X30" s="82"/>
      <c r="Y30" s="82"/>
      <c r="Z30" s="78"/>
      <c r="AA30" s="78"/>
      <c r="AB30" s="82"/>
      <c r="AC30" s="82"/>
      <c r="AD30" s="78"/>
      <c r="AE30" s="78"/>
    </row>
    <row r="31" spans="1:31" s="84" customFormat="1" ht="63.75" x14ac:dyDescent="0.2">
      <c r="A31" s="74"/>
      <c r="B31" s="75">
        <f t="shared" si="0"/>
        <v>23</v>
      </c>
      <c r="C31" s="75" t="s">
        <v>169</v>
      </c>
      <c r="D31" s="76" t="s">
        <v>170</v>
      </c>
      <c r="E31" s="77" t="s">
        <v>44</v>
      </c>
      <c r="F31" s="78" t="s">
        <v>171</v>
      </c>
      <c r="G31" s="89" t="s">
        <v>172</v>
      </c>
      <c r="H31" s="89" t="s">
        <v>173</v>
      </c>
      <c r="I31" s="90" t="s">
        <v>38</v>
      </c>
      <c r="J31" s="89" t="s">
        <v>174</v>
      </c>
      <c r="K31" s="91">
        <v>45850</v>
      </c>
      <c r="L31" s="91">
        <v>46003</v>
      </c>
      <c r="M31" s="89" t="s">
        <v>157</v>
      </c>
      <c r="N31" s="78" t="s">
        <v>115</v>
      </c>
      <c r="O31" s="80"/>
      <c r="P31" s="85"/>
      <c r="Q31" s="82"/>
      <c r="R31" s="78"/>
      <c r="S31" s="78"/>
      <c r="T31" s="82"/>
      <c r="U31" s="82"/>
      <c r="V31" s="78"/>
      <c r="W31" s="78"/>
      <c r="X31" s="82"/>
      <c r="Y31" s="82"/>
      <c r="Z31" s="78"/>
      <c r="AA31" s="78"/>
      <c r="AB31" s="82"/>
      <c r="AC31" s="82"/>
      <c r="AD31" s="78"/>
      <c r="AE31" s="78"/>
    </row>
    <row r="32" spans="1:31" s="84" customFormat="1" ht="122.25" customHeight="1" x14ac:dyDescent="0.2">
      <c r="A32" s="74"/>
      <c r="B32" s="75">
        <f t="shared" si="0"/>
        <v>24</v>
      </c>
      <c r="C32" s="75" t="s">
        <v>175</v>
      </c>
      <c r="D32" s="76" t="s">
        <v>176</v>
      </c>
      <c r="E32" s="77" t="s">
        <v>44</v>
      </c>
      <c r="F32" s="92" t="s">
        <v>35</v>
      </c>
      <c r="G32" s="93" t="s">
        <v>177</v>
      </c>
      <c r="H32" s="93" t="s">
        <v>178</v>
      </c>
      <c r="I32" s="77" t="s">
        <v>38</v>
      </c>
      <c r="J32" s="93" t="s">
        <v>179</v>
      </c>
      <c r="K32" s="79">
        <v>45850</v>
      </c>
      <c r="L32" s="79">
        <v>45869</v>
      </c>
      <c r="M32" s="93" t="s">
        <v>180</v>
      </c>
      <c r="N32" s="78" t="s">
        <v>181</v>
      </c>
      <c r="O32" s="80"/>
      <c r="P32" s="85"/>
      <c r="Q32" s="82"/>
      <c r="R32" s="78"/>
      <c r="S32" s="78"/>
      <c r="T32" s="82"/>
      <c r="U32" s="82"/>
      <c r="V32" s="78"/>
      <c r="W32" s="78"/>
      <c r="X32" s="82"/>
      <c r="Y32" s="82"/>
      <c r="Z32" s="78"/>
      <c r="AA32" s="78"/>
      <c r="AB32" s="82"/>
      <c r="AC32" s="82"/>
      <c r="AD32" s="78"/>
      <c r="AE32" s="78"/>
    </row>
    <row r="33" spans="1:31" s="84" customFormat="1" ht="75.75" customHeight="1" x14ac:dyDescent="0.2">
      <c r="A33" s="74"/>
      <c r="B33" s="75">
        <f t="shared" si="0"/>
        <v>25</v>
      </c>
      <c r="C33" s="75" t="s">
        <v>182</v>
      </c>
      <c r="D33" s="76" t="s">
        <v>183</v>
      </c>
      <c r="E33" s="77" t="s">
        <v>44</v>
      </c>
      <c r="F33" s="92" t="s">
        <v>35</v>
      </c>
      <c r="G33" s="93" t="s">
        <v>184</v>
      </c>
      <c r="H33" s="78" t="s">
        <v>185</v>
      </c>
      <c r="I33" s="77" t="s">
        <v>38</v>
      </c>
      <c r="J33" s="93" t="s">
        <v>186</v>
      </c>
      <c r="K33" s="79">
        <v>45850</v>
      </c>
      <c r="L33" s="79">
        <v>45975</v>
      </c>
      <c r="M33" s="93" t="s">
        <v>187</v>
      </c>
      <c r="N33" s="78" t="s">
        <v>181</v>
      </c>
      <c r="O33" s="80"/>
      <c r="P33" s="85"/>
      <c r="Q33" s="82"/>
      <c r="R33" s="78"/>
      <c r="S33" s="78"/>
      <c r="T33" s="82"/>
      <c r="U33" s="82"/>
      <c r="V33" s="78"/>
      <c r="W33" s="78"/>
      <c r="X33" s="82"/>
      <c r="Y33" s="82"/>
      <c r="Z33" s="78"/>
      <c r="AA33" s="78"/>
      <c r="AB33" s="82"/>
      <c r="AC33" s="82"/>
      <c r="AD33" s="78"/>
      <c r="AE33" s="78"/>
    </row>
    <row r="34" spans="1:31" s="84" customFormat="1" ht="110.25" customHeight="1" x14ac:dyDescent="0.2">
      <c r="A34" s="74"/>
      <c r="B34" s="75">
        <f t="shared" si="0"/>
        <v>26</v>
      </c>
      <c r="C34" s="75" t="s">
        <v>188</v>
      </c>
      <c r="D34" s="76" t="s">
        <v>189</v>
      </c>
      <c r="E34" s="77" t="s">
        <v>34</v>
      </c>
      <c r="F34" s="92" t="s">
        <v>35</v>
      </c>
      <c r="G34" s="94" t="s">
        <v>190</v>
      </c>
      <c r="H34" s="95" t="s">
        <v>191</v>
      </c>
      <c r="I34" s="96" t="s">
        <v>38</v>
      </c>
      <c r="J34" s="94" t="s">
        <v>192</v>
      </c>
      <c r="K34" s="97">
        <v>45850</v>
      </c>
      <c r="L34" s="97">
        <v>45915</v>
      </c>
      <c r="M34" s="94" t="s">
        <v>180</v>
      </c>
      <c r="N34" s="78" t="s">
        <v>181</v>
      </c>
      <c r="O34" s="80"/>
      <c r="P34" s="85"/>
      <c r="Q34" s="82"/>
      <c r="R34" s="78"/>
      <c r="S34" s="78"/>
      <c r="T34" s="82"/>
      <c r="U34" s="82"/>
      <c r="V34" s="78"/>
      <c r="W34" s="78"/>
      <c r="X34" s="82"/>
      <c r="Y34" s="82"/>
      <c r="Z34" s="78"/>
      <c r="AA34" s="78"/>
      <c r="AB34" s="82"/>
      <c r="AC34" s="82"/>
      <c r="AD34" s="78"/>
      <c r="AE34" s="78"/>
    </row>
    <row r="35" spans="1:31" s="84" customFormat="1" ht="124.5" customHeight="1" x14ac:dyDescent="0.2">
      <c r="A35" s="74"/>
      <c r="B35" s="75">
        <f t="shared" si="0"/>
        <v>27</v>
      </c>
      <c r="C35" s="75" t="s">
        <v>193</v>
      </c>
      <c r="D35" s="76" t="s">
        <v>194</v>
      </c>
      <c r="E35" s="77" t="s">
        <v>44</v>
      </c>
      <c r="F35" s="78" t="s">
        <v>35</v>
      </c>
      <c r="G35" s="93" t="s">
        <v>195</v>
      </c>
      <c r="H35" s="78" t="s">
        <v>196</v>
      </c>
      <c r="I35" s="77" t="s">
        <v>38</v>
      </c>
      <c r="J35" s="93" t="s">
        <v>197</v>
      </c>
      <c r="K35" s="79">
        <v>45850</v>
      </c>
      <c r="L35" s="79">
        <v>45898</v>
      </c>
      <c r="M35" s="93" t="s">
        <v>180</v>
      </c>
      <c r="N35" s="78" t="s">
        <v>181</v>
      </c>
      <c r="O35" s="80"/>
      <c r="P35" s="85"/>
      <c r="Q35" s="82"/>
      <c r="R35" s="78"/>
      <c r="S35" s="78"/>
      <c r="T35" s="82"/>
      <c r="U35" s="82"/>
      <c r="V35" s="78"/>
      <c r="W35" s="78"/>
      <c r="X35" s="82"/>
      <c r="Y35" s="82"/>
      <c r="Z35" s="78"/>
      <c r="AA35" s="78"/>
      <c r="AB35" s="82"/>
      <c r="AC35" s="82"/>
      <c r="AD35" s="78"/>
      <c r="AE35" s="78"/>
    </row>
    <row r="36" spans="1:31" s="84" customFormat="1" ht="165" customHeight="1" x14ac:dyDescent="0.2">
      <c r="A36" s="74"/>
      <c r="B36" s="75">
        <f t="shared" si="0"/>
        <v>28</v>
      </c>
      <c r="C36" s="75" t="s">
        <v>198</v>
      </c>
      <c r="D36" s="76" t="s">
        <v>199</v>
      </c>
      <c r="E36" s="77" t="s">
        <v>200</v>
      </c>
      <c r="F36" s="78" t="s">
        <v>171</v>
      </c>
      <c r="G36" s="78" t="s">
        <v>201</v>
      </c>
      <c r="H36" s="78" t="s">
        <v>202</v>
      </c>
      <c r="I36" s="77" t="s">
        <v>38</v>
      </c>
      <c r="J36" s="78" t="s">
        <v>203</v>
      </c>
      <c r="K36" s="79">
        <v>45852</v>
      </c>
      <c r="L36" s="79">
        <v>45991</v>
      </c>
      <c r="M36" s="93" t="s">
        <v>204</v>
      </c>
      <c r="N36" s="78" t="s">
        <v>181</v>
      </c>
      <c r="O36" s="80"/>
      <c r="P36" s="85"/>
      <c r="Q36" s="82"/>
      <c r="R36" s="78"/>
      <c r="S36" s="78"/>
      <c r="T36" s="82"/>
      <c r="U36" s="82"/>
      <c r="V36" s="78"/>
      <c r="W36" s="78"/>
      <c r="X36" s="82"/>
      <c r="Y36" s="82"/>
      <c r="Z36" s="78"/>
      <c r="AA36" s="78"/>
      <c r="AB36" s="82"/>
      <c r="AC36" s="82"/>
      <c r="AD36" s="78"/>
      <c r="AE36" s="78"/>
    </row>
    <row r="37" spans="1:31" s="84" customFormat="1" ht="114.75" x14ac:dyDescent="0.2">
      <c r="A37" s="74"/>
      <c r="B37" s="75">
        <f t="shared" si="0"/>
        <v>29</v>
      </c>
      <c r="C37" s="75" t="s">
        <v>205</v>
      </c>
      <c r="D37" s="76" t="s">
        <v>206</v>
      </c>
      <c r="E37" s="77" t="s">
        <v>44</v>
      </c>
      <c r="F37" s="78" t="s">
        <v>35</v>
      </c>
      <c r="G37" s="95" t="s">
        <v>207</v>
      </c>
      <c r="H37" s="88" t="s">
        <v>208</v>
      </c>
      <c r="I37" s="96" t="s">
        <v>38</v>
      </c>
      <c r="J37" s="95" t="s">
        <v>209</v>
      </c>
      <c r="K37" s="97">
        <v>45901</v>
      </c>
      <c r="L37" s="97">
        <v>45915</v>
      </c>
      <c r="M37" s="95" t="s">
        <v>210</v>
      </c>
      <c r="N37" s="78" t="s">
        <v>211</v>
      </c>
      <c r="O37" s="80"/>
      <c r="P37" s="85"/>
      <c r="Q37" s="82"/>
      <c r="R37" s="78"/>
      <c r="S37" s="78"/>
      <c r="T37" s="82"/>
      <c r="U37" s="82"/>
      <c r="V37" s="78"/>
      <c r="W37" s="78"/>
      <c r="X37" s="82"/>
      <c r="Y37" s="82"/>
      <c r="Z37" s="78"/>
      <c r="AA37" s="78"/>
      <c r="AB37" s="82"/>
      <c r="AC37" s="82"/>
      <c r="AD37" s="78"/>
      <c r="AE37" s="78"/>
    </row>
    <row r="38" spans="1:31" s="84" customFormat="1" ht="84" customHeight="1" x14ac:dyDescent="0.2">
      <c r="A38" s="74"/>
      <c r="B38" s="75">
        <f t="shared" si="0"/>
        <v>30</v>
      </c>
      <c r="C38" s="75" t="s">
        <v>212</v>
      </c>
      <c r="D38" s="76" t="s">
        <v>213</v>
      </c>
      <c r="E38" s="77" t="s">
        <v>34</v>
      </c>
      <c r="F38" s="78" t="s">
        <v>35</v>
      </c>
      <c r="G38" s="78" t="s">
        <v>214</v>
      </c>
      <c r="H38" s="88" t="s">
        <v>215</v>
      </c>
      <c r="I38" s="77" t="s">
        <v>38</v>
      </c>
      <c r="J38" s="78" t="s">
        <v>216</v>
      </c>
      <c r="K38" s="79">
        <v>45884</v>
      </c>
      <c r="L38" s="79">
        <v>46006</v>
      </c>
      <c r="M38" s="78" t="s">
        <v>210</v>
      </c>
      <c r="N38" s="78" t="s">
        <v>211</v>
      </c>
      <c r="O38" s="80"/>
      <c r="P38" s="85"/>
      <c r="Q38" s="82"/>
      <c r="R38" s="78"/>
      <c r="S38" s="78"/>
      <c r="T38" s="82"/>
      <c r="U38" s="82"/>
      <c r="V38" s="78"/>
      <c r="W38" s="78"/>
      <c r="X38" s="82"/>
      <c r="Y38" s="82"/>
      <c r="Z38" s="78"/>
      <c r="AA38" s="78"/>
      <c r="AB38" s="82"/>
      <c r="AC38" s="82"/>
      <c r="AD38" s="78"/>
      <c r="AE38" s="78"/>
    </row>
    <row r="39" spans="1:31" s="84" customFormat="1" ht="96.75" customHeight="1" x14ac:dyDescent="0.2">
      <c r="A39" s="74"/>
      <c r="B39" s="75">
        <f t="shared" si="0"/>
        <v>31</v>
      </c>
      <c r="C39" s="75" t="s">
        <v>217</v>
      </c>
      <c r="D39" s="76" t="s">
        <v>218</v>
      </c>
      <c r="E39" s="77" t="s">
        <v>44</v>
      </c>
      <c r="F39" s="78" t="s">
        <v>35</v>
      </c>
      <c r="G39" s="98" t="s">
        <v>219</v>
      </c>
      <c r="H39" s="98" t="s">
        <v>220</v>
      </c>
      <c r="I39" s="99" t="s">
        <v>38</v>
      </c>
      <c r="J39" s="100" t="s">
        <v>221</v>
      </c>
      <c r="K39" s="101">
        <v>45915</v>
      </c>
      <c r="L39" s="101">
        <v>45915</v>
      </c>
      <c r="M39" s="78" t="s">
        <v>222</v>
      </c>
      <c r="N39" s="78" t="s">
        <v>211</v>
      </c>
      <c r="O39" s="80"/>
      <c r="P39" s="85"/>
      <c r="Q39" s="82"/>
      <c r="R39" s="78"/>
      <c r="S39" s="78"/>
      <c r="T39" s="82"/>
      <c r="U39" s="82"/>
      <c r="V39" s="78"/>
      <c r="W39" s="78"/>
      <c r="X39" s="82"/>
      <c r="Y39" s="82"/>
      <c r="Z39" s="78"/>
      <c r="AA39" s="78"/>
      <c r="AB39" s="82"/>
      <c r="AC39" s="82"/>
      <c r="AD39" s="78"/>
      <c r="AE39" s="78"/>
    </row>
    <row r="40" spans="1:31" s="84" customFormat="1" ht="140.25" x14ac:dyDescent="0.2">
      <c r="A40" s="74"/>
      <c r="B40" s="75">
        <f t="shared" si="0"/>
        <v>32</v>
      </c>
      <c r="C40" s="75" t="s">
        <v>223</v>
      </c>
      <c r="D40" s="76" t="s">
        <v>224</v>
      </c>
      <c r="E40" s="77" t="s">
        <v>44</v>
      </c>
      <c r="F40" s="78" t="s">
        <v>35</v>
      </c>
      <c r="G40" s="78" t="s">
        <v>225</v>
      </c>
      <c r="H40" s="78" t="s">
        <v>226</v>
      </c>
      <c r="I40" s="77" t="s">
        <v>38</v>
      </c>
      <c r="J40" s="102" t="s">
        <v>227</v>
      </c>
      <c r="K40" s="79">
        <v>45850</v>
      </c>
      <c r="L40" s="79">
        <v>45960</v>
      </c>
      <c r="M40" s="78" t="s">
        <v>228</v>
      </c>
      <c r="N40" s="78" t="s">
        <v>211</v>
      </c>
      <c r="O40" s="80"/>
      <c r="P40" s="85"/>
      <c r="Q40" s="82"/>
      <c r="R40" s="78"/>
      <c r="S40" s="78"/>
      <c r="T40" s="82"/>
      <c r="U40" s="82"/>
      <c r="V40" s="78"/>
      <c r="W40" s="78"/>
      <c r="X40" s="82"/>
      <c r="Y40" s="82"/>
      <c r="Z40" s="78"/>
      <c r="AA40" s="78"/>
      <c r="AB40" s="82"/>
      <c r="AC40" s="82"/>
      <c r="AD40" s="78"/>
      <c r="AE40" s="78"/>
    </row>
    <row r="41" spans="1:31" s="84" customFormat="1" ht="111.75" customHeight="1" x14ac:dyDescent="0.2">
      <c r="A41" s="74"/>
      <c r="B41" s="75">
        <f t="shared" si="0"/>
        <v>33</v>
      </c>
      <c r="C41" s="75" t="s">
        <v>229</v>
      </c>
      <c r="D41" s="76" t="s">
        <v>230</v>
      </c>
      <c r="E41" s="77" t="s">
        <v>34</v>
      </c>
      <c r="F41" s="78" t="s">
        <v>171</v>
      </c>
      <c r="G41" s="78" t="s">
        <v>231</v>
      </c>
      <c r="H41" s="78" t="s">
        <v>232</v>
      </c>
      <c r="I41" s="77" t="s">
        <v>38</v>
      </c>
      <c r="J41" s="78" t="s">
        <v>233</v>
      </c>
      <c r="K41" s="79">
        <v>45850</v>
      </c>
      <c r="L41" s="79">
        <v>45960</v>
      </c>
      <c r="M41" s="78" t="s">
        <v>228</v>
      </c>
      <c r="N41" s="78" t="s">
        <v>211</v>
      </c>
      <c r="O41" s="80"/>
      <c r="P41" s="85"/>
      <c r="Q41" s="82"/>
      <c r="R41" s="78"/>
      <c r="S41" s="78"/>
      <c r="T41" s="82"/>
      <c r="U41" s="82"/>
      <c r="V41" s="78"/>
      <c r="W41" s="78"/>
      <c r="X41" s="82"/>
      <c r="Y41" s="82"/>
      <c r="Z41" s="78"/>
      <c r="AA41" s="78"/>
      <c r="AB41" s="82"/>
      <c r="AC41" s="82"/>
      <c r="AD41" s="78"/>
      <c r="AE41" s="78"/>
    </row>
    <row r="42" spans="1:31" s="84" customFormat="1" ht="114.75" customHeight="1" x14ac:dyDescent="0.2">
      <c r="A42" s="74"/>
      <c r="B42" s="75">
        <f t="shared" si="0"/>
        <v>34</v>
      </c>
      <c r="C42" s="75" t="s">
        <v>234</v>
      </c>
      <c r="D42" s="76" t="s">
        <v>235</v>
      </c>
      <c r="E42" s="77" t="s">
        <v>44</v>
      </c>
      <c r="F42" s="78" t="s">
        <v>171</v>
      </c>
      <c r="G42" s="87" t="s">
        <v>236</v>
      </c>
      <c r="H42" s="87" t="s">
        <v>237</v>
      </c>
      <c r="I42" s="77" t="s">
        <v>238</v>
      </c>
      <c r="J42" s="87" t="s">
        <v>239</v>
      </c>
      <c r="K42" s="79">
        <v>45859</v>
      </c>
      <c r="L42" s="78" t="s">
        <v>240</v>
      </c>
      <c r="M42" s="78" t="s">
        <v>241</v>
      </c>
      <c r="N42" s="78" t="s">
        <v>211</v>
      </c>
      <c r="O42" s="80"/>
      <c r="P42" s="85"/>
      <c r="Q42" s="82"/>
      <c r="R42" s="78"/>
      <c r="S42" s="78"/>
      <c r="T42" s="82"/>
      <c r="U42" s="82"/>
      <c r="V42" s="78"/>
      <c r="W42" s="78"/>
      <c r="X42" s="82"/>
      <c r="Y42" s="82"/>
      <c r="Z42" s="78"/>
      <c r="AA42" s="78"/>
      <c r="AB42" s="82"/>
      <c r="AC42" s="82"/>
      <c r="AD42" s="78"/>
      <c r="AE42" s="78"/>
    </row>
    <row r="43" spans="1:31" s="84" customFormat="1" ht="86.25" customHeight="1" x14ac:dyDescent="0.2">
      <c r="A43" s="74"/>
      <c r="B43" s="75">
        <f t="shared" si="0"/>
        <v>35</v>
      </c>
      <c r="C43" s="75" t="s">
        <v>242</v>
      </c>
      <c r="D43" s="76" t="s">
        <v>243</v>
      </c>
      <c r="E43" s="77" t="s">
        <v>44</v>
      </c>
      <c r="F43" s="78" t="s">
        <v>171</v>
      </c>
      <c r="G43" s="78" t="s">
        <v>231</v>
      </c>
      <c r="H43" s="78" t="s">
        <v>232</v>
      </c>
      <c r="I43" s="77" t="s">
        <v>38</v>
      </c>
      <c r="J43" s="78" t="s">
        <v>233</v>
      </c>
      <c r="K43" s="79">
        <v>45850</v>
      </c>
      <c r="L43" s="79">
        <v>45960</v>
      </c>
      <c r="M43" s="78" t="s">
        <v>228</v>
      </c>
      <c r="N43" s="78" t="s">
        <v>211</v>
      </c>
      <c r="O43" s="80"/>
      <c r="P43" s="85"/>
      <c r="Q43" s="82"/>
      <c r="R43" s="78"/>
      <c r="S43" s="78"/>
      <c r="T43" s="82"/>
      <c r="U43" s="82"/>
      <c r="V43" s="78"/>
      <c r="W43" s="78"/>
      <c r="X43" s="82"/>
      <c r="Y43" s="82"/>
      <c r="Z43" s="78"/>
      <c r="AA43" s="78"/>
      <c r="AB43" s="82"/>
      <c r="AC43" s="82"/>
      <c r="AD43" s="78"/>
      <c r="AE43" s="78"/>
    </row>
    <row r="44" spans="1:31" s="113" customFormat="1" ht="132.75" customHeight="1" x14ac:dyDescent="0.2">
      <c r="A44" s="103"/>
      <c r="B44" s="104">
        <f t="shared" si="0"/>
        <v>36</v>
      </c>
      <c r="C44" s="104" t="s">
        <v>244</v>
      </c>
      <c r="D44" s="105" t="s">
        <v>245</v>
      </c>
      <c r="E44" s="106" t="s">
        <v>44</v>
      </c>
      <c r="F44" s="88" t="s">
        <v>35</v>
      </c>
      <c r="G44" s="98" t="s">
        <v>246</v>
      </c>
      <c r="H44" s="98" t="s">
        <v>247</v>
      </c>
      <c r="I44" s="107" t="s">
        <v>38</v>
      </c>
      <c r="J44" s="108" t="s">
        <v>248</v>
      </c>
      <c r="K44" s="109">
        <v>45901</v>
      </c>
      <c r="L44" s="109">
        <v>46006</v>
      </c>
      <c r="M44" s="88" t="s">
        <v>72</v>
      </c>
      <c r="N44" s="88" t="s">
        <v>211</v>
      </c>
      <c r="O44" s="110"/>
      <c r="P44" s="111"/>
      <c r="Q44" s="112"/>
      <c r="R44" s="88"/>
      <c r="S44" s="88"/>
      <c r="T44" s="112"/>
      <c r="U44" s="112"/>
      <c r="V44" s="88"/>
      <c r="W44" s="88"/>
      <c r="X44" s="112"/>
      <c r="Y44" s="112"/>
      <c r="Z44" s="88"/>
      <c r="AA44" s="88"/>
      <c r="AB44" s="112"/>
      <c r="AC44" s="112"/>
      <c r="AD44" s="88"/>
      <c r="AE44" s="88"/>
    </row>
    <row r="45" spans="1:31" s="84" customFormat="1" ht="99.75" customHeight="1" x14ac:dyDescent="0.2">
      <c r="A45" s="74"/>
      <c r="B45" s="75">
        <f t="shared" si="0"/>
        <v>37</v>
      </c>
      <c r="C45" s="75" t="s">
        <v>249</v>
      </c>
      <c r="D45" s="76" t="s">
        <v>250</v>
      </c>
      <c r="E45" s="77" t="s">
        <v>34</v>
      </c>
      <c r="F45" s="78" t="s">
        <v>35</v>
      </c>
      <c r="G45" s="114" t="s">
        <v>251</v>
      </c>
      <c r="H45" s="114" t="s">
        <v>220</v>
      </c>
      <c r="I45" s="99" t="s">
        <v>38</v>
      </c>
      <c r="J45" s="100" t="s">
        <v>221</v>
      </c>
      <c r="K45" s="101">
        <v>45852</v>
      </c>
      <c r="L45" s="101">
        <v>45884</v>
      </c>
      <c r="M45" s="100" t="s">
        <v>252</v>
      </c>
      <c r="N45" s="78" t="s">
        <v>253</v>
      </c>
      <c r="O45" s="80"/>
      <c r="P45" s="85"/>
      <c r="Q45" s="82"/>
      <c r="R45" s="78"/>
      <c r="S45" s="78"/>
      <c r="T45" s="82"/>
      <c r="U45" s="82"/>
      <c r="V45" s="78"/>
      <c r="W45" s="78"/>
      <c r="X45" s="82"/>
      <c r="Y45" s="82"/>
      <c r="Z45" s="78"/>
      <c r="AA45" s="78"/>
      <c r="AB45" s="82"/>
      <c r="AC45" s="82"/>
      <c r="AD45" s="78"/>
      <c r="AE45" s="78"/>
    </row>
    <row r="46" spans="1:31" s="84" customFormat="1" ht="175.5" customHeight="1" x14ac:dyDescent="0.2">
      <c r="A46" s="74"/>
      <c r="B46" s="75">
        <f t="shared" si="0"/>
        <v>38</v>
      </c>
      <c r="C46" s="75" t="s">
        <v>254</v>
      </c>
      <c r="D46" s="76" t="s">
        <v>255</v>
      </c>
      <c r="E46" s="77" t="s">
        <v>200</v>
      </c>
      <c r="F46" s="78" t="s">
        <v>35</v>
      </c>
      <c r="G46" s="114" t="s">
        <v>256</v>
      </c>
      <c r="H46" s="114" t="s">
        <v>257</v>
      </c>
      <c r="I46" s="99" t="s">
        <v>38</v>
      </c>
      <c r="J46" s="100" t="s">
        <v>258</v>
      </c>
      <c r="K46" s="101">
        <v>45852</v>
      </c>
      <c r="L46" s="101">
        <v>45945</v>
      </c>
      <c r="M46" s="100" t="s">
        <v>259</v>
      </c>
      <c r="N46" s="78" t="s">
        <v>253</v>
      </c>
      <c r="O46" s="80"/>
      <c r="P46" s="85"/>
      <c r="Q46" s="82"/>
      <c r="R46" s="78"/>
      <c r="S46" s="78"/>
      <c r="T46" s="82"/>
      <c r="U46" s="82"/>
      <c r="V46" s="78"/>
      <c r="W46" s="78"/>
      <c r="X46" s="82"/>
      <c r="Y46" s="82"/>
      <c r="Z46" s="78"/>
      <c r="AA46" s="78"/>
      <c r="AB46" s="82"/>
      <c r="AC46" s="82"/>
      <c r="AD46" s="78"/>
      <c r="AE46" s="78"/>
    </row>
    <row r="47" spans="1:31" s="84" customFormat="1" ht="99" customHeight="1" x14ac:dyDescent="0.2">
      <c r="A47" s="74"/>
      <c r="B47" s="75">
        <f t="shared" si="0"/>
        <v>39</v>
      </c>
      <c r="C47" s="75" t="s">
        <v>260</v>
      </c>
      <c r="D47" s="76" t="s">
        <v>261</v>
      </c>
      <c r="E47" s="77" t="s">
        <v>44</v>
      </c>
      <c r="F47" s="78" t="s">
        <v>35</v>
      </c>
      <c r="G47" s="114" t="s">
        <v>262</v>
      </c>
      <c r="H47" s="114" t="s">
        <v>263</v>
      </c>
      <c r="I47" s="99" t="s">
        <v>38</v>
      </c>
      <c r="J47" s="100" t="s">
        <v>264</v>
      </c>
      <c r="K47" s="101">
        <v>45852</v>
      </c>
      <c r="L47" s="101">
        <v>46006</v>
      </c>
      <c r="M47" s="78" t="s">
        <v>265</v>
      </c>
      <c r="N47" s="78" t="s">
        <v>253</v>
      </c>
      <c r="O47" s="80"/>
      <c r="P47" s="85"/>
      <c r="Q47" s="82"/>
      <c r="R47" s="78"/>
      <c r="S47" s="78"/>
      <c r="T47" s="82"/>
      <c r="U47" s="82"/>
      <c r="V47" s="78"/>
      <c r="W47" s="78"/>
      <c r="X47" s="82"/>
      <c r="Y47" s="82"/>
      <c r="Z47" s="78"/>
      <c r="AA47" s="78"/>
      <c r="AB47" s="82"/>
      <c r="AC47" s="82"/>
      <c r="AD47" s="78"/>
      <c r="AE47" s="78"/>
    </row>
    <row r="48" spans="1:31" s="84" customFormat="1" ht="83.25" customHeight="1" x14ac:dyDescent="0.2">
      <c r="A48" s="74"/>
      <c r="B48" s="75">
        <f t="shared" si="0"/>
        <v>40</v>
      </c>
      <c r="C48" s="75" t="s">
        <v>266</v>
      </c>
      <c r="D48" s="76" t="s">
        <v>267</v>
      </c>
      <c r="E48" s="77" t="s">
        <v>44</v>
      </c>
      <c r="F48" s="78" t="s">
        <v>171</v>
      </c>
      <c r="G48" s="114" t="s">
        <v>268</v>
      </c>
      <c r="H48" s="114" t="s">
        <v>269</v>
      </c>
      <c r="I48" s="99" t="s">
        <v>38</v>
      </c>
      <c r="J48" s="100" t="s">
        <v>270</v>
      </c>
      <c r="K48" s="101">
        <v>45852</v>
      </c>
      <c r="L48" s="101">
        <v>45899</v>
      </c>
      <c r="M48" s="100" t="s">
        <v>252</v>
      </c>
      <c r="N48" s="78" t="s">
        <v>253</v>
      </c>
      <c r="O48" s="80"/>
      <c r="P48" s="85"/>
      <c r="Q48" s="82"/>
      <c r="R48" s="78"/>
      <c r="S48" s="78"/>
      <c r="T48" s="82"/>
      <c r="U48" s="82"/>
      <c r="V48" s="78"/>
      <c r="W48" s="78"/>
      <c r="X48" s="82"/>
      <c r="Y48" s="82"/>
      <c r="Z48" s="78"/>
      <c r="AA48" s="78"/>
      <c r="AB48" s="82"/>
      <c r="AC48" s="82"/>
      <c r="AD48" s="78"/>
      <c r="AE48" s="78"/>
    </row>
    <row r="49" spans="1:31" s="84" customFormat="1" ht="89.25" x14ac:dyDescent="0.2">
      <c r="A49" s="74"/>
      <c r="B49" s="75">
        <f t="shared" si="0"/>
        <v>41</v>
      </c>
      <c r="C49" s="75" t="s">
        <v>271</v>
      </c>
      <c r="D49" s="76" t="s">
        <v>272</v>
      </c>
      <c r="E49" s="77" t="s">
        <v>200</v>
      </c>
      <c r="F49" s="78" t="s">
        <v>171</v>
      </c>
      <c r="G49" s="114" t="s">
        <v>273</v>
      </c>
      <c r="H49" s="114" t="s">
        <v>274</v>
      </c>
      <c r="I49" s="99" t="s">
        <v>38</v>
      </c>
      <c r="J49" s="100" t="s">
        <v>275</v>
      </c>
      <c r="K49" s="101">
        <v>45852</v>
      </c>
      <c r="L49" s="101">
        <v>45960</v>
      </c>
      <c r="M49" s="100" t="s">
        <v>252</v>
      </c>
      <c r="N49" s="78" t="s">
        <v>253</v>
      </c>
      <c r="O49" s="80"/>
      <c r="P49" s="85"/>
      <c r="Q49" s="82"/>
      <c r="R49" s="78"/>
      <c r="S49" s="78"/>
      <c r="T49" s="82"/>
      <c r="U49" s="82"/>
      <c r="V49" s="78"/>
      <c r="W49" s="78"/>
      <c r="X49" s="82"/>
      <c r="Y49" s="82"/>
      <c r="Z49" s="78"/>
      <c r="AA49" s="78"/>
      <c r="AB49" s="82"/>
      <c r="AC49" s="82"/>
      <c r="AD49" s="78"/>
      <c r="AE49" s="78"/>
    </row>
    <row r="50" spans="1:31" s="84" customFormat="1" ht="165.75" x14ac:dyDescent="0.2">
      <c r="A50" s="74"/>
      <c r="B50" s="75">
        <f t="shared" si="0"/>
        <v>42</v>
      </c>
      <c r="C50" s="75" t="s">
        <v>276</v>
      </c>
      <c r="D50" s="76" t="s">
        <v>277</v>
      </c>
      <c r="E50" s="77" t="s">
        <v>44</v>
      </c>
      <c r="F50" s="78" t="s">
        <v>171</v>
      </c>
      <c r="G50" s="114" t="s">
        <v>278</v>
      </c>
      <c r="H50" s="114" t="s">
        <v>279</v>
      </c>
      <c r="I50" s="99" t="s">
        <v>38</v>
      </c>
      <c r="J50" s="100" t="s">
        <v>280</v>
      </c>
      <c r="K50" s="101">
        <v>45852</v>
      </c>
      <c r="L50" s="101">
        <v>45899</v>
      </c>
      <c r="M50" s="100" t="s">
        <v>252</v>
      </c>
      <c r="N50" s="78" t="s">
        <v>253</v>
      </c>
      <c r="O50" s="80"/>
      <c r="P50" s="85"/>
      <c r="Q50" s="82"/>
      <c r="R50" s="78"/>
      <c r="S50" s="78"/>
      <c r="T50" s="82"/>
      <c r="U50" s="82"/>
      <c r="V50" s="78"/>
      <c r="W50" s="78"/>
      <c r="X50" s="82"/>
      <c r="Y50" s="82"/>
      <c r="Z50" s="78"/>
      <c r="AA50" s="78"/>
      <c r="AB50" s="82"/>
      <c r="AC50" s="82"/>
      <c r="AD50" s="78"/>
      <c r="AE50" s="78"/>
    </row>
    <row r="51" spans="1:31" s="84" customFormat="1" ht="97.5" customHeight="1" x14ac:dyDescent="0.2">
      <c r="A51" s="74"/>
      <c r="B51" s="75">
        <f t="shared" si="0"/>
        <v>43</v>
      </c>
      <c r="C51" s="75" t="s">
        <v>281</v>
      </c>
      <c r="D51" s="76" t="s">
        <v>282</v>
      </c>
      <c r="E51" s="77" t="s">
        <v>44</v>
      </c>
      <c r="F51" s="78" t="s">
        <v>35</v>
      </c>
      <c r="G51" s="87" t="s">
        <v>283</v>
      </c>
      <c r="H51" s="87" t="s">
        <v>284</v>
      </c>
      <c r="I51" s="87" t="s">
        <v>238</v>
      </c>
      <c r="J51" s="87" t="s">
        <v>285</v>
      </c>
      <c r="K51" s="79" t="s">
        <v>286</v>
      </c>
      <c r="L51" s="78" t="s">
        <v>121</v>
      </c>
      <c r="M51" s="78" t="s">
        <v>287</v>
      </c>
      <c r="N51" s="78" t="s">
        <v>123</v>
      </c>
      <c r="O51" s="80"/>
      <c r="P51" s="85"/>
      <c r="Q51" s="82"/>
      <c r="R51" s="78"/>
      <c r="S51" s="78"/>
      <c r="T51" s="82"/>
      <c r="U51" s="82"/>
      <c r="V51" s="78"/>
      <c r="W51" s="78"/>
      <c r="X51" s="82"/>
      <c r="Y51" s="82"/>
      <c r="Z51" s="78"/>
      <c r="AA51" s="78"/>
      <c r="AB51" s="82"/>
      <c r="AC51" s="82"/>
      <c r="AD51" s="78"/>
      <c r="AE51" s="78"/>
    </row>
    <row r="52" spans="1:31" s="84" customFormat="1" ht="96.75" customHeight="1" x14ac:dyDescent="0.2">
      <c r="A52" s="74"/>
      <c r="B52" s="75">
        <f t="shared" si="0"/>
        <v>44</v>
      </c>
      <c r="C52" s="75" t="s">
        <v>288</v>
      </c>
      <c r="D52" s="76" t="s">
        <v>289</v>
      </c>
      <c r="E52" s="77" t="s">
        <v>200</v>
      </c>
      <c r="F52" s="78" t="s">
        <v>35</v>
      </c>
      <c r="G52" s="87" t="s">
        <v>290</v>
      </c>
      <c r="H52" s="87" t="s">
        <v>291</v>
      </c>
      <c r="I52" s="77" t="s">
        <v>238</v>
      </c>
      <c r="J52" s="87" t="s">
        <v>292</v>
      </c>
      <c r="K52" s="79" t="s">
        <v>286</v>
      </c>
      <c r="L52" s="78" t="s">
        <v>121</v>
      </c>
      <c r="M52" s="78" t="s">
        <v>293</v>
      </c>
      <c r="N52" s="78" t="s">
        <v>123</v>
      </c>
      <c r="O52" s="80"/>
      <c r="P52" s="85"/>
      <c r="Q52" s="82"/>
      <c r="R52" s="78"/>
      <c r="S52" s="78"/>
      <c r="T52" s="82"/>
      <c r="U52" s="82"/>
      <c r="V52" s="78"/>
      <c r="W52" s="78"/>
      <c r="X52" s="82"/>
      <c r="Y52" s="82"/>
      <c r="Z52" s="78"/>
      <c r="AA52" s="78"/>
      <c r="AB52" s="82"/>
      <c r="AC52" s="82"/>
      <c r="AD52" s="78"/>
      <c r="AE52" s="78"/>
    </row>
    <row r="53" spans="1:31" s="84" customFormat="1" x14ac:dyDescent="0.2">
      <c r="A53" s="74"/>
      <c r="B53" s="74"/>
      <c r="C53" s="74"/>
      <c r="D53" s="115"/>
      <c r="E53" s="116"/>
      <c r="F53" s="117"/>
      <c r="G53" s="117"/>
      <c r="H53" s="117"/>
      <c r="I53" s="117"/>
      <c r="J53" s="117"/>
      <c r="K53" s="117"/>
      <c r="L53" s="117"/>
      <c r="M53" s="117"/>
      <c r="N53" s="117"/>
      <c r="O53" s="117"/>
      <c r="P53" s="117"/>
    </row>
    <row r="54" spans="1:31" s="84" customFormat="1" x14ac:dyDescent="0.2">
      <c r="A54" s="74"/>
      <c r="B54" s="74"/>
      <c r="C54" s="74"/>
      <c r="D54" s="118" t="s">
        <v>294</v>
      </c>
      <c r="E54" s="118" t="s">
        <v>295</v>
      </c>
      <c r="F54" s="118" t="s">
        <v>296</v>
      </c>
      <c r="G54" s="119"/>
      <c r="I54" s="117"/>
      <c r="J54" s="117"/>
      <c r="K54" s="117"/>
      <c r="L54" s="117"/>
      <c r="M54" s="117"/>
      <c r="N54" s="117"/>
      <c r="O54" s="117"/>
      <c r="P54" s="117"/>
    </row>
    <row r="55" spans="1:31" s="84" customFormat="1" x14ac:dyDescent="0.2">
      <c r="A55" s="74"/>
      <c r="B55" s="74"/>
      <c r="C55" s="74"/>
      <c r="D55" s="78" t="s">
        <v>200</v>
      </c>
      <c r="E55" s="78">
        <f>COUNTIF(E9:E52,"HALLAZGO CRITICO")</f>
        <v>4</v>
      </c>
      <c r="F55" s="120">
        <f>E55/E58</f>
        <v>9.0909090909090912E-2</v>
      </c>
      <c r="G55" s="117"/>
      <c r="I55" s="117"/>
      <c r="J55" s="117"/>
      <c r="K55" s="117"/>
      <c r="L55" s="117"/>
      <c r="M55" s="117"/>
      <c r="N55" s="117"/>
      <c r="O55" s="117"/>
      <c r="P55" s="117"/>
    </row>
    <row r="56" spans="1:31" s="84" customFormat="1" x14ac:dyDescent="0.2">
      <c r="A56" s="74"/>
      <c r="B56" s="74"/>
      <c r="C56" s="74"/>
      <c r="D56" s="78" t="s">
        <v>44</v>
      </c>
      <c r="E56" s="78">
        <f>COUNTIF(E9:E52,"HALLAZGO MODERADO")</f>
        <v>26</v>
      </c>
      <c r="F56" s="120">
        <f>E56/E58</f>
        <v>0.59090909090909094</v>
      </c>
      <c r="G56" s="117"/>
      <c r="I56" s="117"/>
      <c r="J56" s="117"/>
      <c r="K56" s="117"/>
      <c r="L56" s="117"/>
      <c r="M56" s="117"/>
      <c r="N56" s="117"/>
      <c r="O56" s="117"/>
      <c r="P56" s="117"/>
    </row>
    <row r="57" spans="1:31" s="84" customFormat="1" x14ac:dyDescent="0.2">
      <c r="A57" s="74"/>
      <c r="B57" s="74"/>
      <c r="C57" s="74"/>
      <c r="D57" s="78" t="s">
        <v>34</v>
      </c>
      <c r="E57" s="78">
        <f>COUNTIF(E9:E52,"HALLAZGO LEVE")</f>
        <v>14</v>
      </c>
      <c r="F57" s="120">
        <f>E57/E58</f>
        <v>0.31818181818181818</v>
      </c>
      <c r="G57" s="117"/>
      <c r="I57" s="117"/>
      <c r="J57" s="117"/>
      <c r="K57" s="117"/>
      <c r="L57" s="117"/>
      <c r="M57" s="117"/>
      <c r="N57" s="117"/>
      <c r="O57" s="117"/>
      <c r="P57" s="117"/>
    </row>
    <row r="58" spans="1:31" s="84" customFormat="1" x14ac:dyDescent="0.2">
      <c r="A58" s="74"/>
      <c r="B58" s="74"/>
      <c r="C58" s="74"/>
      <c r="D58" s="121" t="s">
        <v>297</v>
      </c>
      <c r="E58" s="75">
        <f>SUM(E55:E57)</f>
        <v>44</v>
      </c>
      <c r="F58" s="122">
        <f>SUM(F55:F57)</f>
        <v>1</v>
      </c>
      <c r="G58" s="117"/>
      <c r="I58" s="117"/>
      <c r="J58" s="117"/>
      <c r="K58" s="117"/>
      <c r="L58" s="117"/>
      <c r="M58" s="117"/>
      <c r="N58" s="117"/>
      <c r="O58" s="117"/>
      <c r="P58" s="117"/>
    </row>
    <row r="59" spans="1:31" x14ac:dyDescent="0.2">
      <c r="A59" s="44"/>
      <c r="B59" s="44"/>
      <c r="C59" s="1"/>
      <c r="D59" s="123"/>
      <c r="E59" s="124"/>
      <c r="F59" s="44"/>
      <c r="G59" s="125"/>
      <c r="H59" s="126"/>
      <c r="I59" s="44"/>
      <c r="J59" s="124"/>
      <c r="K59" s="44"/>
      <c r="L59" s="44"/>
      <c r="M59" s="1"/>
      <c r="N59" s="127"/>
      <c r="O59" s="127"/>
      <c r="P59" s="127"/>
    </row>
    <row r="60" spans="1:31" ht="15.75" customHeight="1" x14ac:dyDescent="0.25">
      <c r="A60" s="44"/>
      <c r="B60" s="44"/>
      <c r="C60" s="128" t="s">
        <v>298</v>
      </c>
      <c r="D60" s="129"/>
      <c r="E60" s="130" t="s">
        <v>299</v>
      </c>
      <c r="F60" s="131"/>
      <c r="G60" s="131"/>
      <c r="H60" s="131"/>
      <c r="I60" s="131"/>
      <c r="J60" s="131"/>
      <c r="K60" s="131"/>
      <c r="L60" s="132"/>
      <c r="M60" s="130" t="s">
        <v>300</v>
      </c>
      <c r="N60" s="132"/>
      <c r="O60" s="133"/>
      <c r="P60" s="134"/>
      <c r="Q60" s="134"/>
      <c r="R60" s="134"/>
      <c r="S60" s="134"/>
      <c r="T60" s="134"/>
    </row>
    <row r="61" spans="1:31" ht="63.75" customHeight="1" x14ac:dyDescent="0.2">
      <c r="A61" s="44"/>
      <c r="C61" s="136"/>
      <c r="E61" s="138" t="s">
        <v>301</v>
      </c>
      <c r="F61" s="139"/>
      <c r="G61" s="140"/>
      <c r="H61" s="141"/>
      <c r="I61" s="142"/>
      <c r="J61" s="143"/>
      <c r="K61" s="141"/>
      <c r="L61" s="142"/>
      <c r="M61" s="144"/>
      <c r="N61" s="145"/>
      <c r="O61" s="146"/>
      <c r="P61" s="147"/>
      <c r="Q61" s="148"/>
      <c r="R61" s="148"/>
      <c r="S61" s="149"/>
      <c r="T61" s="149"/>
    </row>
    <row r="62" spans="1:31" ht="14.25" customHeight="1" x14ac:dyDescent="0.2">
      <c r="A62" s="150"/>
      <c r="B62" s="150"/>
      <c r="C62" s="150"/>
      <c r="E62" s="151" t="s">
        <v>302</v>
      </c>
      <c r="F62" s="139" t="s">
        <v>303</v>
      </c>
      <c r="G62" s="140"/>
      <c r="H62" s="139" t="s">
        <v>304</v>
      </c>
      <c r="I62" s="140"/>
      <c r="J62" s="152" t="s">
        <v>305</v>
      </c>
      <c r="K62" s="139" t="s">
        <v>306</v>
      </c>
      <c r="L62" s="140"/>
      <c r="M62" s="141" t="s">
        <v>307</v>
      </c>
      <c r="N62" s="142"/>
      <c r="O62" s="153"/>
      <c r="P62" s="149"/>
      <c r="Q62" s="154"/>
      <c r="R62" s="154"/>
      <c r="S62" s="149"/>
      <c r="T62" s="149"/>
    </row>
    <row r="63" spans="1:31" ht="26.25" customHeight="1" x14ac:dyDescent="0.2">
      <c r="A63" s="44"/>
      <c r="B63" s="44"/>
      <c r="C63" s="150"/>
      <c r="E63" s="151" t="s">
        <v>308</v>
      </c>
      <c r="F63" s="155" t="s">
        <v>309</v>
      </c>
      <c r="G63" s="156"/>
      <c r="H63" s="157" t="s">
        <v>310</v>
      </c>
      <c r="I63" s="158"/>
      <c r="J63" s="159" t="s">
        <v>311</v>
      </c>
      <c r="K63" s="160" t="s">
        <v>312</v>
      </c>
      <c r="L63" s="160"/>
      <c r="M63" s="161" t="s">
        <v>95</v>
      </c>
      <c r="N63" s="162"/>
      <c r="O63" s="163"/>
      <c r="P63" s="164"/>
      <c r="Q63" s="165"/>
      <c r="R63" s="165"/>
      <c r="S63" s="126"/>
      <c r="T63" s="126"/>
    </row>
  </sheetData>
  <sheetProtection deleteRows="0" autoFilter="0"/>
  <autoFilter ref="C7:C52"/>
  <mergeCells count="49">
    <mergeCell ref="F63:G63"/>
    <mergeCell ref="H63:I63"/>
    <mergeCell ref="K63:L63"/>
    <mergeCell ref="M63:N63"/>
    <mergeCell ref="Q63:R63"/>
    <mergeCell ref="F61:G61"/>
    <mergeCell ref="H61:I61"/>
    <mergeCell ref="K61:L61"/>
    <mergeCell ref="M61:N61"/>
    <mergeCell ref="Q61:R61"/>
    <mergeCell ref="F62:G62"/>
    <mergeCell ref="H62:I62"/>
    <mergeCell ref="K62:L62"/>
    <mergeCell ref="M62:N62"/>
    <mergeCell ref="Q62:R62"/>
    <mergeCell ref="N7:N8"/>
    <mergeCell ref="Q7:S7"/>
    <mergeCell ref="U7:W7"/>
    <mergeCell ref="Y7:AA7"/>
    <mergeCell ref="AC7:AE7"/>
    <mergeCell ref="C60:D60"/>
    <mergeCell ref="E60:L60"/>
    <mergeCell ref="M60:N60"/>
    <mergeCell ref="H7:H8"/>
    <mergeCell ref="I7:I8"/>
    <mergeCell ref="J7:J8"/>
    <mergeCell ref="K7:K8"/>
    <mergeCell ref="L7:L8"/>
    <mergeCell ref="M7:M8"/>
    <mergeCell ref="B7:B8"/>
    <mergeCell ref="C7:C8"/>
    <mergeCell ref="D7:D8"/>
    <mergeCell ref="E7:E8"/>
    <mergeCell ref="F7:F8"/>
    <mergeCell ref="G7:G8"/>
    <mergeCell ref="B5:D5"/>
    <mergeCell ref="Q5:AE5"/>
    <mergeCell ref="B6:D6"/>
    <mergeCell ref="E6:F6"/>
    <mergeCell ref="Q6:R6"/>
    <mergeCell ref="U6:V6"/>
    <mergeCell ref="Y6:Z6"/>
    <mergeCell ref="AC6:AD6"/>
    <mergeCell ref="E1:G1"/>
    <mergeCell ref="H1:L3"/>
    <mergeCell ref="M1:N1"/>
    <mergeCell ref="E2:G3"/>
    <mergeCell ref="M2:N2"/>
    <mergeCell ref="M3:N3"/>
  </mergeCells>
  <conditionalFormatting sqref="Q9:Q52 U9:U52 Y9:Y52 AC9:AC52">
    <cfRule type="containsText" dxfId="22" priority="1" operator="containsText" text="CERRADA">
      <formula>NOT(ISERROR(SEARCH("CERRADA",Q9)))</formula>
    </cfRule>
    <cfRule type="containsText" dxfId="21" priority="2" operator="containsText" text="ABIERTA">
      <formula>NOT(ISERROR(SEARCH("ABIERTA",Q9)))</formula>
    </cfRule>
    <cfRule type="containsText" dxfId="20" priority="3" operator="containsText" text="ABIERTA">
      <formula>NOT(ISERROR(SEARCH("ABIERTA",Q9)))</formula>
    </cfRule>
    <cfRule type="containsText" dxfId="19" priority="4" operator="containsText" text="CERRADA">
      <formula>NOT(ISERROR(SEARCH("CERRADA",Q9)))</formula>
    </cfRule>
    <cfRule type="containsText" dxfId="18" priority="5" operator="containsText" text="ABIERTA">
      <formula>NOT(ISERROR(SEARCH("ABIERTA",Q9)))</formula>
    </cfRule>
    <cfRule type="containsText" dxfId="17" priority="6" operator="containsText" text="CERRADA">
      <formula>NOT(ISERROR(SEARCH("CERRADA",Q9)))</formula>
    </cfRule>
    <cfRule type="containsText" dxfId="16" priority="19" operator="containsText" text="ABIERTA">
      <formula>NOT(ISERROR(SEARCH("ABIERTA",Q9)))</formula>
    </cfRule>
    <cfRule type="containsText" dxfId="15" priority="20" operator="containsText" text="CERRADA">
      <formula>NOT(ISERROR(SEARCH("CERRADA",Q9)))</formula>
    </cfRule>
    <cfRule type="containsText" dxfId="14" priority="21" operator="containsText" text="ABIERTA">
      <formula>NOT(ISERROR(SEARCH("ABIERTA",Q9)))</formula>
    </cfRule>
    <cfRule type="containsText" dxfId="13" priority="22" operator="containsText" text="CERRADA">
      <formula>NOT(ISERROR(SEARCH("CERRADA",Q9)))</formula>
    </cfRule>
    <cfRule type="containsText" dxfId="12" priority="23" operator="containsText" text="ABIERTA">
      <formula>NOT(ISERROR(SEARCH("ABIERTA",Q9)))</formula>
    </cfRule>
  </conditionalFormatting>
  <conditionalFormatting sqref="P9:P52 T9:T52 X9:X52 AB9:AB52">
    <cfRule type="containsText" dxfId="11" priority="14" operator="containsText" text="ABIERTA">
      <formula>NOT(ISERROR(SEARCH("ABIERTA",P9)))</formula>
    </cfRule>
    <cfRule type="containsText" dxfId="10" priority="15" operator="containsText" text="CERRADA">
      <formula>NOT(ISERROR(SEARCH("CERRADA",P9)))</formula>
    </cfRule>
    <cfRule type="containsText" dxfId="9" priority="16" operator="containsText" text="ABIERTA">
      <formula>NOT(ISERROR(SEARCH("ABIERTA",P9)))</formula>
    </cfRule>
    <cfRule type="containsText" dxfId="8" priority="17" operator="containsText" text="CERRADA">
      <formula>NOT(ISERROR(SEARCH("CERRADA",P9)))</formula>
    </cfRule>
    <cfRule type="containsText" dxfId="7" priority="18" operator="containsText" text="ABIERTA">
      <formula>NOT(ISERROR(SEARCH("ABIERTA",P9)))</formula>
    </cfRule>
  </conditionalFormatting>
  <conditionalFormatting sqref="P9:P52 T9:T52 X9:X52 AB9:AB52">
    <cfRule type="cellIs" dxfId="6" priority="7" operator="between">
      <formula>0.85</formula>
      <formula>1</formula>
    </cfRule>
    <cfRule type="cellIs" dxfId="5" priority="8" operator="between">
      <formula>0.41</formula>
      <formula>0.75</formula>
    </cfRule>
    <cfRule type="cellIs" dxfId="4" priority="9" operator="between">
      <formula>0</formula>
      <formula>0.4</formula>
    </cfRule>
    <cfRule type="cellIs" dxfId="3" priority="10" operator="between">
      <formula>0.85</formula>
      <formula>1</formula>
    </cfRule>
    <cfRule type="cellIs" dxfId="2" priority="11" operator="between">
      <formula>0.7</formula>
      <formula>0.85</formula>
    </cfRule>
    <cfRule type="cellIs" dxfId="1" priority="12" operator="between">
      <formula>0.41</formula>
      <formula>0.6</formula>
    </cfRule>
    <cfRule type="cellIs" dxfId="0" priority="13" operator="between">
      <formula>0</formula>
      <formula>0.4</formula>
    </cfRule>
  </conditionalFormatting>
  <dataValidations count="2">
    <dataValidation type="list" allowBlank="1" showInputMessage="1" showErrorMessage="1" sqref="I52 I9:I50">
      <formula1>"AC,AM"</formula1>
    </dataValidation>
    <dataValidation type="list" allowBlank="1" showInputMessage="1" showErrorMessage="1" sqref="D54:D58 E9:E53">
      <formula1>"HALLAZGO CRITICO, HALLAZGO MODERADO, HALLAZGO LEVE"</formula1>
    </dataValidation>
  </dataValidations>
  <printOptions horizontalCentered="1"/>
  <pageMargins left="0.19685039370078741" right="0.19685039370078741" top="0.19685039370078741" bottom="0.39370078740157483" header="0.19685039370078741" footer="0.19685039370078741"/>
  <pageSetup paperSize="345" scale="44" fitToHeight="13" orientation="landscape" r:id="rId1"/>
  <headerFooter>
    <oddFooter>&amp;RPágina &amp;P de &amp;N</oddFooter>
  </headerFooter>
  <colBreaks count="1" manualBreakCount="1">
    <brk id="14" max="64"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[1]Hoja1!#REF!</xm:f>
          </x14:formula1>
          <xm:sqref>Q9:Q52 U9:U52 Y9:Y52 AC9:AC52</xm:sqref>
        </x14:dataValidation>
        <x14:dataValidation type="list" allowBlank="1" showInputMessage="1" showErrorMessage="1">
          <x14:formula1>
            <xm:f>[1]Hoja1!#REF!</xm:f>
          </x14:formula1>
          <xm:sqref>F9:F52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PLAN DE MEJORAMIENTO</vt:lpstr>
      <vt:lpstr>'PLAN DE MEJORAMIENTO'!Área_de_impresión</vt:lpstr>
      <vt:lpstr>'PLAN DE MEJORAMIENTO'!Títulos_a_imprimir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Hector Samuel Higuera Bohorquez</dc:creator>
  <cp:lastModifiedBy>Hector Samuel Higuera Bohorquez</cp:lastModifiedBy>
  <dcterms:created xsi:type="dcterms:W3CDTF">2025-09-02T14:25:09Z</dcterms:created>
  <dcterms:modified xsi:type="dcterms:W3CDTF">2025-09-02T14:26:14Z</dcterms:modified>
</cp:coreProperties>
</file>